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tabRatio="399" activeTab="0"/>
  </bookViews>
  <sheets>
    <sheet name=" ДОУ с1,6 до 7 лет" sheetId="1" r:id="rId1"/>
  </sheets>
  <definedNames/>
  <calcPr fullCalcOnLoad="1"/>
</workbook>
</file>

<file path=xl/sharedStrings.xml><?xml version="1.0" encoding="utf-8"?>
<sst xmlns="http://schemas.openxmlformats.org/spreadsheetml/2006/main" count="512" uniqueCount="120">
  <si>
    <t>Обед</t>
  </si>
  <si>
    <t>День 1 (Понедельник)</t>
  </si>
  <si>
    <t>Наименование блюда</t>
  </si>
  <si>
    <t>Выход, г</t>
  </si>
  <si>
    <t>Белки, г</t>
  </si>
  <si>
    <t>Жиры, г</t>
  </si>
  <si>
    <t>Углеводы, г</t>
  </si>
  <si>
    <t>Эн/ц, ккал</t>
  </si>
  <si>
    <t>Вит. С, мг</t>
  </si>
  <si>
    <t>Вит.В1, мг</t>
  </si>
  <si>
    <t>Са, мг</t>
  </si>
  <si>
    <t>Fe, мг</t>
  </si>
  <si>
    <t>Итого</t>
  </si>
  <si>
    <t>Итого за день</t>
  </si>
  <si>
    <t>День 2 (Вторник)</t>
  </si>
  <si>
    <t>Чай с лимоном</t>
  </si>
  <si>
    <t>День 3 (Среда)</t>
  </si>
  <si>
    <t>День 4 (Четверг)</t>
  </si>
  <si>
    <t>День 5 (Пятница)</t>
  </si>
  <si>
    <t>Чай с сахаром</t>
  </si>
  <si>
    <t>ПРИМЕЧАНИЯ</t>
  </si>
  <si>
    <t xml:space="preserve">Яйцо куриное диетическое, сваренное вкрутую </t>
  </si>
  <si>
    <t>№ рецептуры по ТИ* и приложению</t>
  </si>
  <si>
    <t>"" овощи урожая прошлого года (капусту, репчатый лук, корнеплоды и др.) в период после 1 марта допускается использовать только после термической обработки.</t>
  </si>
  <si>
    <t>п/в</t>
  </si>
  <si>
    <t xml:space="preserve">п/в- продукты промышленного выпуска, рекомендованные для питания детей и подростков в организованных коллективах. </t>
  </si>
  <si>
    <t>Вит. А, мг</t>
  </si>
  <si>
    <t>Р, мг</t>
  </si>
  <si>
    <t>Mg, мг</t>
  </si>
  <si>
    <t>Щи из свежей капусты на мясокостном говяжьем бульоне с мясом говядины</t>
  </si>
  <si>
    <t>Салат из вареной свеклы с растительным маслом</t>
  </si>
  <si>
    <t xml:space="preserve">Хлеб пшеничный из муки 1с </t>
  </si>
  <si>
    <t>Хлеб пшеничный "Рябинушка", обогащенный микронутриентами, с маслом и сыром</t>
  </si>
  <si>
    <t>Кофейный напиток</t>
  </si>
  <si>
    <t xml:space="preserve">Свежие фрукты (яблоки) </t>
  </si>
  <si>
    <t>Компот из сухофруктов</t>
  </si>
  <si>
    <t xml:space="preserve">Завтрак </t>
  </si>
  <si>
    <t>Суп молочный рисовый</t>
  </si>
  <si>
    <t>Салат из свежей капусты с растительным маслом</t>
  </si>
  <si>
    <t>Какао сладкое</t>
  </si>
  <si>
    <t>Булочка "Плюшка"</t>
  </si>
  <si>
    <t xml:space="preserve">Хлеб ржаной  </t>
  </si>
  <si>
    <t>36.8</t>
  </si>
  <si>
    <t>Салат из моркови с маслом растительным</t>
  </si>
  <si>
    <t>Варенец</t>
  </si>
  <si>
    <t xml:space="preserve"> Салат из капусты и моркови с растительным маслом</t>
  </si>
  <si>
    <t xml:space="preserve">Хлеб пшеничный "Рябинушка", обогащенный микронутриентами </t>
  </si>
  <si>
    <t xml:space="preserve">Салат из свеклы с маслом растительным </t>
  </si>
  <si>
    <t>Кисель</t>
  </si>
  <si>
    <t>Суп крестьянский на говяжьем бульоне с мясом говядины</t>
  </si>
  <si>
    <t>Сок натуральный (фруктовый)</t>
  </si>
  <si>
    <t xml:space="preserve">Плов с мясом кур </t>
  </si>
  <si>
    <t xml:space="preserve">Каша из риса молочная </t>
  </si>
  <si>
    <t>Хлеб пшеничный "Рябинушка" с маслом</t>
  </si>
  <si>
    <t>Капуста тушеная с мясом кур</t>
  </si>
  <si>
    <t>Суп гороховый на курином бульоне с мясом кур</t>
  </si>
  <si>
    <t>Уха на рыбных консервах (в масле)</t>
  </si>
  <si>
    <t>Гуляш из говядины с тущенными овощами</t>
  </si>
  <si>
    <t>Суп  - лапша домашняя с мясом кур на курином бульоне</t>
  </si>
  <si>
    <t xml:space="preserve"> </t>
  </si>
  <si>
    <t>250/100</t>
  </si>
  <si>
    <t>250</t>
  </si>
  <si>
    <t>40/20</t>
  </si>
  <si>
    <t xml:space="preserve">*Рецептуры и технологии приготовления блюд и кулинарных изделий - в соответствии с "Технологической инструкцией по производству кулинарной продукции для питания детей и подростков школьного возраста в организованных коллективах (к ГОСТ 30390-95/ГОСТ 50763-95)" от 10.04.2006 г. с Дополнением №1 от 2007г.  </t>
  </si>
  <si>
    <t>Каша геркулесовая</t>
  </si>
  <si>
    <t>200</t>
  </si>
  <si>
    <t>Хлеб пшеничный из муки 1с с маслом</t>
  </si>
  <si>
    <t>180</t>
  </si>
  <si>
    <t>60</t>
  </si>
  <si>
    <t>Гуляш из говядины с гороховым пюре</t>
  </si>
  <si>
    <t>150/70</t>
  </si>
  <si>
    <t>Полдник</t>
  </si>
  <si>
    <t xml:space="preserve">Булочка </t>
  </si>
  <si>
    <t>70</t>
  </si>
  <si>
    <t>Каша манная молочная</t>
  </si>
  <si>
    <t>Суп молочный пшенный</t>
  </si>
  <si>
    <t>молоко</t>
  </si>
  <si>
    <t>Рыба тушеная с  овощами</t>
  </si>
  <si>
    <t>250/70</t>
  </si>
  <si>
    <t>Пряник</t>
  </si>
  <si>
    <t>Вермешель отварная с  мясом кур</t>
  </si>
  <si>
    <t>200/70</t>
  </si>
  <si>
    <t xml:space="preserve"> Рассольник "Ленинградский на говяжьем бульоне  </t>
  </si>
  <si>
    <t xml:space="preserve">250 </t>
  </si>
  <si>
    <t>Сухари</t>
  </si>
  <si>
    <t>Суп фасолевый на говяжьем бульоне</t>
  </si>
  <si>
    <t>День 6 (Понедельник)</t>
  </si>
  <si>
    <t>Картофельное пюре с биточками из говядины</t>
  </si>
  <si>
    <t>Печенье</t>
  </si>
  <si>
    <t xml:space="preserve">Свежие фрукты (апельсин) </t>
  </si>
  <si>
    <t>День 7 (Вторник)</t>
  </si>
  <si>
    <t>Неделя: вторая                                                       Дети с 1,6 до 7 лет</t>
  </si>
  <si>
    <t>Суп пшенный молочный</t>
  </si>
  <si>
    <t>Чай с  молоком сладкий</t>
  </si>
  <si>
    <t xml:space="preserve">Борщ на говяжьем бульоне  </t>
  </si>
  <si>
    <t>Каша гречневая   рассыпчатая</t>
  </si>
  <si>
    <t>Бефстроганов из отварной говядины</t>
  </si>
  <si>
    <t>День 8 (Среда)</t>
  </si>
  <si>
    <t>Суп  вермишелевый молочный</t>
  </si>
  <si>
    <t>Картофель тушеный с мясом говядины</t>
  </si>
  <si>
    <t>День 9 (Четверг)</t>
  </si>
  <si>
    <t>Компот из кураги</t>
  </si>
  <si>
    <t xml:space="preserve">Суп крестьянский на говяжьем бульоне  </t>
  </si>
  <si>
    <t>День 10 (Пятница)</t>
  </si>
  <si>
    <t>Суп  перловый на курином бульоне</t>
  </si>
  <si>
    <t>Гуляш из куриного мяса с отварными рожками</t>
  </si>
  <si>
    <t>ИТОГО за 10 дней</t>
  </si>
  <si>
    <t>среднее за 10 дней</t>
  </si>
  <si>
    <t>Неделя: первая                                                      Дети от 1,6 до 7лет</t>
  </si>
  <si>
    <t xml:space="preserve"> 299/376</t>
  </si>
  <si>
    <t>362/315</t>
  </si>
  <si>
    <t xml:space="preserve"> 83/79</t>
  </si>
  <si>
    <t>299/246</t>
  </si>
  <si>
    <t>2 Завтрак</t>
  </si>
  <si>
    <t>Сок натуральный (томатный)</t>
  </si>
  <si>
    <t xml:space="preserve">Свежие фрукты (груши) </t>
  </si>
  <si>
    <t>100</t>
  </si>
  <si>
    <t>Сок натуральный (абрикосовый)</t>
  </si>
  <si>
    <t xml:space="preserve">Свежие фрукты (бананы) </t>
  </si>
  <si>
    <t>Сок натуральный (виноградный)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</si>
</sst>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indexed="8"/>
      <name val="Arial"/>
      <family val="0"/>
    </font>
    <font>
      <sz val="12"/>
      <color indexed="22"/>
      <name val="Times New Roman CYR"/>
      <family val="0"/>
    </font>
    <font>
      <i/>
      <sz val="14"/>
      <color indexed="22"/>
      <name val="Times New Roman Cyr"/>
      <family val="0"/>
    </font>
    <font>
      <sz val="10"/>
      <color indexed="22"/>
      <name val="Courier New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 CYR"/>
      <family val="0"/>
    </font>
    <font>
      <b/>
      <sz val="10"/>
      <color indexed="8"/>
      <name val="Arial"/>
      <family val="2"/>
    </font>
    <font>
      <i/>
      <sz val="10"/>
      <name val="Times New Roman Cyr"/>
      <family val="0"/>
    </font>
    <font>
      <sz val="10"/>
      <name val="Courier New Baltic"/>
      <family val="0"/>
    </font>
    <font>
      <sz val="10"/>
      <name val="Courier New Cyr"/>
      <family val="0"/>
    </font>
    <font>
      <u val="single"/>
      <sz val="10"/>
      <color indexed="8"/>
      <name val="Arial"/>
      <family val="0"/>
    </font>
    <font>
      <b/>
      <sz val="10"/>
      <name val="Courier New Baltic"/>
      <family val="0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left" wrapText="1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3" fontId="1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9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9" fillId="0" borderId="12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right" wrapText="1"/>
    </xf>
    <xf numFmtId="173" fontId="9" fillId="0" borderId="13" xfId="0" applyNumberFormat="1" applyFont="1" applyFill="1" applyBorder="1" applyAlignment="1">
      <alignment horizontal="right"/>
    </xf>
    <xf numFmtId="1" fontId="0" fillId="0" borderId="13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right"/>
    </xf>
    <xf numFmtId="173" fontId="12" fillId="0" borderId="14" xfId="0" applyNumberFormat="1" applyFont="1" applyFill="1" applyBorder="1" applyAlignment="1">
      <alignment horizontal="right"/>
    </xf>
    <xf numFmtId="1" fontId="0" fillId="0" borderId="14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4"/>
  <sheetViews>
    <sheetView tabSelected="1"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13" sqref="H13"/>
    </sheetView>
  </sheetViews>
  <sheetFormatPr defaultColWidth="8.8515625" defaultRowHeight="12.75" outlineLevelRow="4"/>
  <cols>
    <col min="1" max="1" width="10.421875" style="26" customWidth="1"/>
    <col min="2" max="2" width="26.00390625" style="27" customWidth="1"/>
    <col min="3" max="3" width="9.00390625" style="26" customWidth="1"/>
    <col min="4" max="4" width="7.7109375" style="26" customWidth="1"/>
    <col min="5" max="5" width="9.57421875" style="26" customWidth="1"/>
    <col min="6" max="6" width="10.28125" style="26" customWidth="1"/>
    <col min="7" max="7" width="9.421875" style="26" customWidth="1"/>
    <col min="8" max="8" width="7.00390625" style="26" customWidth="1"/>
    <col min="9" max="9" width="7.7109375" style="26" customWidth="1"/>
    <col min="10" max="10" width="6.00390625" style="26" customWidth="1"/>
    <col min="11" max="11" width="8.7109375" style="26" customWidth="1"/>
    <col min="12" max="12" width="9.57421875" style="26" customWidth="1"/>
    <col min="13" max="13" width="8.57421875" style="26" customWidth="1"/>
    <col min="14" max="14" width="7.8515625" style="26" customWidth="1"/>
    <col min="15" max="15" width="8.28125" style="29" customWidth="1"/>
    <col min="16" max="16384" width="8.8515625" style="26" customWidth="1"/>
  </cols>
  <sheetData>
    <row r="1" spans="1:15" s="2" customFormat="1" ht="26.25" customHeight="1" outlineLevel="1">
      <c r="A1" s="1"/>
      <c r="B1" s="30" t="s">
        <v>108</v>
      </c>
      <c r="O1" s="1"/>
    </row>
    <row r="2" spans="1:15" s="6" customFormat="1" ht="36" customHeight="1" outlineLevel="2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9</v>
      </c>
      <c r="I2" s="5" t="s">
        <v>8</v>
      </c>
      <c r="J2" s="5" t="s">
        <v>26</v>
      </c>
      <c r="K2" s="5" t="s">
        <v>10</v>
      </c>
      <c r="L2" s="5" t="s">
        <v>27</v>
      </c>
      <c r="M2" s="5" t="s">
        <v>28</v>
      </c>
      <c r="N2" s="5" t="s">
        <v>11</v>
      </c>
      <c r="O2" s="5" t="s">
        <v>22</v>
      </c>
    </row>
    <row r="3" spans="1:15" s="11" customFormat="1" ht="13.5" outlineLevel="4">
      <c r="A3" s="7" t="s">
        <v>36</v>
      </c>
      <c r="B3" s="14" t="s">
        <v>64</v>
      </c>
      <c r="C3" s="37" t="s">
        <v>65</v>
      </c>
      <c r="D3" s="9">
        <v>35</v>
      </c>
      <c r="E3" s="9">
        <v>85.8</v>
      </c>
      <c r="F3" s="9">
        <v>131</v>
      </c>
      <c r="G3" s="9">
        <v>139.9</v>
      </c>
      <c r="H3" s="9">
        <v>0.18</v>
      </c>
      <c r="I3" s="9">
        <v>0</v>
      </c>
      <c r="J3" s="9">
        <v>0.1</v>
      </c>
      <c r="K3" s="9">
        <v>20.8</v>
      </c>
      <c r="L3" s="9">
        <v>262</v>
      </c>
      <c r="M3" s="9">
        <v>71</v>
      </c>
      <c r="N3" s="9">
        <v>0.72</v>
      </c>
      <c r="O3" s="53">
        <v>221</v>
      </c>
    </row>
    <row r="4" spans="2:15" s="11" customFormat="1" ht="27" customHeight="1" outlineLevel="4">
      <c r="B4" s="8" t="s">
        <v>66</v>
      </c>
      <c r="C4" s="37">
        <v>40</v>
      </c>
      <c r="D4" s="9">
        <v>12.95</v>
      </c>
      <c r="E4" s="9">
        <v>3.72</v>
      </c>
      <c r="F4" s="9">
        <v>78.884</v>
      </c>
      <c r="G4" s="9">
        <v>95.56</v>
      </c>
      <c r="H4" s="9">
        <v>0.06</v>
      </c>
      <c r="I4" s="9">
        <v>0</v>
      </c>
      <c r="J4" s="10">
        <v>0</v>
      </c>
      <c r="K4" s="10">
        <v>9.2</v>
      </c>
      <c r="L4" s="10">
        <v>34.8</v>
      </c>
      <c r="M4" s="10">
        <v>13.2</v>
      </c>
      <c r="N4" s="10">
        <v>0.8</v>
      </c>
      <c r="O4" s="32" t="s">
        <v>24</v>
      </c>
    </row>
    <row r="5" spans="2:15" s="11" customFormat="1" ht="13.5" outlineLevel="4">
      <c r="B5" s="8" t="s">
        <v>48</v>
      </c>
      <c r="C5" s="37" t="s">
        <v>67</v>
      </c>
      <c r="D5" s="9">
        <v>0</v>
      </c>
      <c r="E5" s="9">
        <v>0</v>
      </c>
      <c r="F5" s="9">
        <v>19.6</v>
      </c>
      <c r="G5" s="9">
        <v>80</v>
      </c>
      <c r="H5" s="9">
        <v>30</v>
      </c>
      <c r="I5" s="9">
        <v>0.6</v>
      </c>
      <c r="J5" s="9">
        <v>0.6</v>
      </c>
      <c r="K5" s="9">
        <v>9</v>
      </c>
      <c r="L5" s="9">
        <v>0</v>
      </c>
      <c r="M5" s="9">
        <v>0</v>
      </c>
      <c r="N5" s="9">
        <v>0</v>
      </c>
      <c r="O5" s="32">
        <v>420</v>
      </c>
    </row>
    <row r="6" spans="1:15" s="11" customFormat="1" ht="13.5" outlineLevel="2">
      <c r="A6" s="12" t="s">
        <v>12</v>
      </c>
      <c r="B6" s="13"/>
      <c r="C6" s="38"/>
      <c r="D6" s="15">
        <f>SUM(D3:D5)</f>
        <v>47.95</v>
      </c>
      <c r="E6" s="15">
        <f aca="true" t="shared" si="0" ref="E6:N6">SUM(E3:E5)</f>
        <v>89.52</v>
      </c>
      <c r="F6" s="15">
        <f t="shared" si="0"/>
        <v>229.484</v>
      </c>
      <c r="G6" s="15">
        <f t="shared" si="0"/>
        <v>315.46000000000004</v>
      </c>
      <c r="H6" s="15">
        <f t="shared" si="0"/>
        <v>30.24</v>
      </c>
      <c r="I6" s="15">
        <f t="shared" si="0"/>
        <v>0.6</v>
      </c>
      <c r="J6" s="15">
        <f t="shared" si="0"/>
        <v>0.7</v>
      </c>
      <c r="K6" s="15">
        <f t="shared" si="0"/>
        <v>39</v>
      </c>
      <c r="L6" s="15">
        <f t="shared" si="0"/>
        <v>296.8</v>
      </c>
      <c r="M6" s="15">
        <f t="shared" si="0"/>
        <v>84.2</v>
      </c>
      <c r="N6" s="15">
        <f t="shared" si="0"/>
        <v>1.52</v>
      </c>
      <c r="O6" s="32"/>
    </row>
    <row r="7" spans="1:15" s="17" customFormat="1" ht="27" outlineLevel="2">
      <c r="A7" s="42" t="s">
        <v>113</v>
      </c>
      <c r="B7" s="14" t="s">
        <v>114</v>
      </c>
      <c r="C7" s="59" t="s">
        <v>67</v>
      </c>
      <c r="D7" s="40">
        <v>26.5</v>
      </c>
      <c r="E7" s="40">
        <v>0</v>
      </c>
      <c r="F7" s="40">
        <v>87</v>
      </c>
      <c r="G7" s="40">
        <v>113.6</v>
      </c>
      <c r="H7" s="40">
        <v>0</v>
      </c>
      <c r="I7" s="40">
        <v>1</v>
      </c>
      <c r="J7" s="40">
        <v>0</v>
      </c>
      <c r="K7" s="40">
        <v>0</v>
      </c>
      <c r="L7" s="40">
        <v>0</v>
      </c>
      <c r="M7" s="40">
        <v>36</v>
      </c>
      <c r="N7" s="40">
        <v>126</v>
      </c>
      <c r="O7" s="41" t="s">
        <v>24</v>
      </c>
    </row>
    <row r="8" spans="1:15" s="11" customFormat="1" ht="13.5" outlineLevel="2">
      <c r="A8" s="12" t="s">
        <v>12</v>
      </c>
      <c r="B8" s="13"/>
      <c r="C8" s="38"/>
      <c r="D8" s="15">
        <f>SUM(D7)</f>
        <v>26.5</v>
      </c>
      <c r="E8" s="15">
        <f aca="true" t="shared" si="1" ref="E8:N8">SUM(E7)</f>
        <v>0</v>
      </c>
      <c r="F8" s="15">
        <f t="shared" si="1"/>
        <v>87</v>
      </c>
      <c r="G8" s="15">
        <f t="shared" si="1"/>
        <v>113.6</v>
      </c>
      <c r="H8" s="15">
        <f t="shared" si="1"/>
        <v>0</v>
      </c>
      <c r="I8" s="15">
        <f t="shared" si="1"/>
        <v>1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36</v>
      </c>
      <c r="N8" s="15">
        <f t="shared" si="1"/>
        <v>126</v>
      </c>
      <c r="O8" s="32"/>
    </row>
    <row r="9" spans="1:15" s="11" customFormat="1" ht="40.5" outlineLevel="4">
      <c r="A9" s="7" t="s">
        <v>0</v>
      </c>
      <c r="B9" s="14" t="s">
        <v>38</v>
      </c>
      <c r="C9" s="37" t="s">
        <v>68</v>
      </c>
      <c r="D9" s="9">
        <v>3.69</v>
      </c>
      <c r="E9" s="9">
        <v>28.3</v>
      </c>
      <c r="F9" s="9">
        <v>30</v>
      </c>
      <c r="G9" s="9">
        <v>63</v>
      </c>
      <c r="H9" s="9">
        <v>0.015</v>
      </c>
      <c r="I9" s="9">
        <v>22.5</v>
      </c>
      <c r="J9" s="10">
        <v>0</v>
      </c>
      <c r="K9" s="10">
        <v>24.1</v>
      </c>
      <c r="L9" s="10">
        <v>18.6</v>
      </c>
      <c r="M9" s="10">
        <v>9.6</v>
      </c>
      <c r="N9" s="10">
        <v>0.315</v>
      </c>
      <c r="O9" s="32">
        <v>45</v>
      </c>
    </row>
    <row r="10" spans="2:15" s="11" customFormat="1" ht="54" outlineLevel="4">
      <c r="B10" s="8" t="s">
        <v>29</v>
      </c>
      <c r="C10" s="37" t="s">
        <v>60</v>
      </c>
      <c r="D10" s="10">
        <v>38.63</v>
      </c>
      <c r="E10" s="10">
        <v>110.01</v>
      </c>
      <c r="F10" s="10">
        <v>61.65</v>
      </c>
      <c r="G10" s="10">
        <v>210.3</v>
      </c>
      <c r="H10" s="10">
        <v>0.09</v>
      </c>
      <c r="I10" s="10">
        <v>38.236</v>
      </c>
      <c r="J10" s="10">
        <v>0.09</v>
      </c>
      <c r="K10" s="10">
        <v>127.87</v>
      </c>
      <c r="L10" s="10">
        <v>134.13</v>
      </c>
      <c r="M10" s="10">
        <v>44.58</v>
      </c>
      <c r="N10" s="10">
        <v>17.403</v>
      </c>
      <c r="O10" s="54">
        <v>101</v>
      </c>
    </row>
    <row r="11" spans="2:15" s="11" customFormat="1" ht="27" outlineLevel="4">
      <c r="B11" s="8" t="s">
        <v>69</v>
      </c>
      <c r="C11" s="37" t="s">
        <v>70</v>
      </c>
      <c r="D11" s="10">
        <v>131.67</v>
      </c>
      <c r="E11" s="10">
        <v>80.8</v>
      </c>
      <c r="F11" s="10">
        <v>188.9</v>
      </c>
      <c r="G11" s="10">
        <v>336.3</v>
      </c>
      <c r="H11" s="10">
        <v>0.584</v>
      </c>
      <c r="I11" s="10">
        <v>1</v>
      </c>
      <c r="J11" s="10">
        <v>0</v>
      </c>
      <c r="K11" s="9">
        <v>202.8</v>
      </c>
      <c r="L11" s="9">
        <v>297.5</v>
      </c>
      <c r="M11" s="9">
        <v>93.4</v>
      </c>
      <c r="N11" s="9">
        <v>7.54</v>
      </c>
      <c r="O11" s="31"/>
    </row>
    <row r="12" spans="2:15" s="11" customFormat="1" ht="27" outlineLevel="4">
      <c r="B12" s="8" t="s">
        <v>31</v>
      </c>
      <c r="C12" s="37">
        <v>40</v>
      </c>
      <c r="D12" s="9">
        <v>12.95</v>
      </c>
      <c r="E12" s="9">
        <v>3.72</v>
      </c>
      <c r="F12" s="9">
        <v>78.884</v>
      </c>
      <c r="G12" s="9">
        <v>95.56</v>
      </c>
      <c r="H12" s="9">
        <v>0.06</v>
      </c>
      <c r="I12" s="9">
        <v>0</v>
      </c>
      <c r="J12" s="10">
        <v>0</v>
      </c>
      <c r="K12" s="10">
        <v>9.2</v>
      </c>
      <c r="L12" s="10">
        <v>34.8</v>
      </c>
      <c r="M12" s="10">
        <v>13.2</v>
      </c>
      <c r="N12" s="10">
        <v>0.8</v>
      </c>
      <c r="O12" s="32" t="s">
        <v>24</v>
      </c>
    </row>
    <row r="13" spans="2:15" s="11" customFormat="1" ht="27" outlineLevel="4">
      <c r="B13" s="8" t="s">
        <v>50</v>
      </c>
      <c r="C13" s="37" t="s">
        <v>67</v>
      </c>
      <c r="D13" s="9">
        <v>1</v>
      </c>
      <c r="E13" s="9">
        <v>0.2</v>
      </c>
      <c r="F13" s="9">
        <v>20.2</v>
      </c>
      <c r="G13" s="9">
        <v>92</v>
      </c>
      <c r="H13" s="9">
        <v>4</v>
      </c>
      <c r="I13" s="9">
        <v>0.02</v>
      </c>
      <c r="J13" s="9">
        <v>0</v>
      </c>
      <c r="K13" s="9">
        <v>14</v>
      </c>
      <c r="L13" s="9">
        <v>0</v>
      </c>
      <c r="M13" s="9">
        <v>0</v>
      </c>
      <c r="N13" s="9">
        <v>2.8</v>
      </c>
      <c r="O13" s="32" t="s">
        <v>24</v>
      </c>
    </row>
    <row r="14" spans="1:15" s="11" customFormat="1" ht="12.75" outlineLevel="4">
      <c r="A14" s="12" t="s">
        <v>12</v>
      </c>
      <c r="C14" s="15">
        <f>SUM(C9:C13)</f>
        <v>40</v>
      </c>
      <c r="D14" s="15">
        <f aca="true" t="shared" si="2" ref="D14:N14">SUM(D9:D13)</f>
        <v>187.93999999999997</v>
      </c>
      <c r="E14" s="15">
        <f t="shared" si="2"/>
        <v>223.03</v>
      </c>
      <c r="F14" s="15">
        <f t="shared" si="2"/>
        <v>379.634</v>
      </c>
      <c r="G14" s="15">
        <f t="shared" si="2"/>
        <v>797.1600000000001</v>
      </c>
      <c r="H14" s="15">
        <f t="shared" si="2"/>
        <v>4.749</v>
      </c>
      <c r="I14" s="15">
        <f t="shared" si="2"/>
        <v>61.756</v>
      </c>
      <c r="J14" s="15">
        <f t="shared" si="2"/>
        <v>0.09</v>
      </c>
      <c r="K14" s="15">
        <f t="shared" si="2"/>
        <v>377.96999999999997</v>
      </c>
      <c r="L14" s="15">
        <f t="shared" si="2"/>
        <v>485.03000000000003</v>
      </c>
      <c r="M14" s="15">
        <f t="shared" si="2"/>
        <v>160.78</v>
      </c>
      <c r="N14" s="15">
        <f t="shared" si="2"/>
        <v>28.858</v>
      </c>
      <c r="O14" s="15"/>
    </row>
    <row r="15" spans="1:15" s="11" customFormat="1" ht="13.5" outlineLevel="4">
      <c r="A15" s="42" t="s">
        <v>71</v>
      </c>
      <c r="B15" s="14" t="s">
        <v>72</v>
      </c>
      <c r="C15" s="37" t="s">
        <v>73</v>
      </c>
      <c r="D15" s="9">
        <v>4.8</v>
      </c>
      <c r="E15" s="9">
        <v>3.18</v>
      </c>
      <c r="F15" s="9">
        <v>32.22</v>
      </c>
      <c r="G15" s="9">
        <v>102.3</v>
      </c>
      <c r="H15" s="9">
        <v>0.2</v>
      </c>
      <c r="I15" s="9">
        <v>0.024</v>
      </c>
      <c r="J15" s="9">
        <v>0</v>
      </c>
      <c r="K15" s="9">
        <v>25</v>
      </c>
      <c r="L15" s="9">
        <v>91</v>
      </c>
      <c r="M15" s="9">
        <v>33</v>
      </c>
      <c r="N15" s="9">
        <v>0</v>
      </c>
      <c r="O15" s="32" t="s">
        <v>24</v>
      </c>
    </row>
    <row r="16" spans="2:15" s="11" customFormat="1" ht="13.5" outlineLevel="4">
      <c r="B16" s="8" t="s">
        <v>39</v>
      </c>
      <c r="C16" s="37" t="s">
        <v>67</v>
      </c>
      <c r="D16" s="9">
        <v>12.2</v>
      </c>
      <c r="E16" s="9">
        <v>36.3</v>
      </c>
      <c r="F16" s="9">
        <v>85.2</v>
      </c>
      <c r="G16" s="9">
        <v>133.7</v>
      </c>
      <c r="H16" s="9">
        <v>0</v>
      </c>
      <c r="I16" s="9">
        <v>1.3</v>
      </c>
      <c r="J16" s="9">
        <v>0</v>
      </c>
      <c r="K16" s="9">
        <v>122.5</v>
      </c>
      <c r="L16" s="9">
        <v>116.2</v>
      </c>
      <c r="M16" s="9">
        <v>17.64</v>
      </c>
      <c r="N16" s="9">
        <v>0.69</v>
      </c>
      <c r="O16" s="32">
        <v>434</v>
      </c>
    </row>
    <row r="17" spans="2:15" s="11" customFormat="1" ht="15" customHeight="1" outlineLevel="4">
      <c r="B17" s="8" t="s">
        <v>34</v>
      </c>
      <c r="C17" s="37">
        <v>100</v>
      </c>
      <c r="D17" s="9">
        <v>1.64</v>
      </c>
      <c r="E17" s="9">
        <v>3.72</v>
      </c>
      <c r="F17" s="9">
        <v>40.18</v>
      </c>
      <c r="G17" s="9">
        <v>45.54</v>
      </c>
      <c r="H17" s="9">
        <v>0</v>
      </c>
      <c r="I17" s="9">
        <v>13</v>
      </c>
      <c r="J17" s="9">
        <v>0</v>
      </c>
      <c r="K17" s="9">
        <v>16</v>
      </c>
      <c r="L17" s="9">
        <v>11</v>
      </c>
      <c r="M17" s="9">
        <v>9</v>
      </c>
      <c r="N17" s="9">
        <v>2.2</v>
      </c>
      <c r="O17" s="32">
        <v>458</v>
      </c>
    </row>
    <row r="18" spans="1:15" s="11" customFormat="1" ht="13.5" outlineLevel="4">
      <c r="A18" s="12" t="s">
        <v>12</v>
      </c>
      <c r="B18" s="43"/>
      <c r="C18" s="44"/>
      <c r="D18" s="15">
        <f>SUM(D15:D17)</f>
        <v>18.64</v>
      </c>
      <c r="E18" s="15">
        <f aca="true" t="shared" si="3" ref="E18:N18">SUM(E15:E17)</f>
        <v>43.199999999999996</v>
      </c>
      <c r="F18" s="15">
        <f t="shared" si="3"/>
        <v>157.6</v>
      </c>
      <c r="G18" s="15">
        <f t="shared" si="3"/>
        <v>281.54</v>
      </c>
      <c r="H18" s="15">
        <f t="shared" si="3"/>
        <v>0.2</v>
      </c>
      <c r="I18" s="15">
        <f t="shared" si="3"/>
        <v>14.324</v>
      </c>
      <c r="J18" s="15">
        <f t="shared" si="3"/>
        <v>0</v>
      </c>
      <c r="K18" s="15">
        <f t="shared" si="3"/>
        <v>163.5</v>
      </c>
      <c r="L18" s="15">
        <f t="shared" si="3"/>
        <v>218.2</v>
      </c>
      <c r="M18" s="15">
        <f t="shared" si="3"/>
        <v>59.64</v>
      </c>
      <c r="N18" s="15">
        <f t="shared" si="3"/>
        <v>2.89</v>
      </c>
      <c r="O18" s="45"/>
    </row>
    <row r="19" spans="1:15" s="11" customFormat="1" ht="13.5" outlineLevel="2">
      <c r="A19" s="12" t="s">
        <v>13</v>
      </c>
      <c r="B19" s="13"/>
      <c r="C19" s="16"/>
      <c r="D19" s="15">
        <f>D6+D8+D18+D14</f>
        <v>281.03</v>
      </c>
      <c r="E19" s="15">
        <f aca="true" t="shared" si="4" ref="E19:N19">E6+E8+E18+E14</f>
        <v>355.75</v>
      </c>
      <c r="F19" s="15">
        <f t="shared" si="4"/>
        <v>853.7180000000001</v>
      </c>
      <c r="G19" s="15">
        <f t="shared" si="4"/>
        <v>1507.7600000000002</v>
      </c>
      <c r="H19" s="15">
        <f t="shared" si="4"/>
        <v>35.189</v>
      </c>
      <c r="I19" s="15">
        <f t="shared" si="4"/>
        <v>77.68</v>
      </c>
      <c r="J19" s="15">
        <f t="shared" si="4"/>
        <v>0.7899999999999999</v>
      </c>
      <c r="K19" s="15">
        <f t="shared" si="4"/>
        <v>580.47</v>
      </c>
      <c r="L19" s="15">
        <f t="shared" si="4"/>
        <v>1000.03</v>
      </c>
      <c r="M19" s="15">
        <f t="shared" si="4"/>
        <v>340.62</v>
      </c>
      <c r="N19" s="15">
        <f t="shared" si="4"/>
        <v>159.268</v>
      </c>
      <c r="O19" s="32"/>
    </row>
    <row r="20" spans="1:15" s="1" customFormat="1" ht="6" customHeight="1" outlineLevel="2">
      <c r="A20" s="17"/>
      <c r="B20" s="13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6"/>
    </row>
    <row r="21" spans="1:15" s="6" customFormat="1" ht="43.5" customHeight="1" outlineLevel="2">
      <c r="A21" s="20" t="s">
        <v>14</v>
      </c>
      <c r="B21" s="4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9</v>
      </c>
      <c r="I21" s="5" t="s">
        <v>8</v>
      </c>
      <c r="J21" s="5" t="s">
        <v>26</v>
      </c>
      <c r="K21" s="5" t="s">
        <v>10</v>
      </c>
      <c r="L21" s="5" t="s">
        <v>27</v>
      </c>
      <c r="M21" s="5" t="s">
        <v>28</v>
      </c>
      <c r="N21" s="5" t="s">
        <v>11</v>
      </c>
      <c r="O21" s="5" t="s">
        <v>22</v>
      </c>
    </row>
    <row r="22" spans="1:15" s="11" customFormat="1" ht="13.5" outlineLevel="4">
      <c r="A22" s="7" t="s">
        <v>36</v>
      </c>
      <c r="B22" s="8" t="s">
        <v>75</v>
      </c>
      <c r="C22" s="37">
        <v>250</v>
      </c>
      <c r="D22" s="9">
        <v>18.6</v>
      </c>
      <c r="E22" s="9">
        <v>38.6</v>
      </c>
      <c r="F22" s="9">
        <v>80.3</v>
      </c>
      <c r="G22" s="9">
        <v>137.5</v>
      </c>
      <c r="H22" s="9">
        <v>0.1</v>
      </c>
      <c r="I22" s="9">
        <v>1.6</v>
      </c>
      <c r="J22" s="9">
        <v>0.03</v>
      </c>
      <c r="K22" s="9">
        <v>151.23</v>
      </c>
      <c r="L22" s="9">
        <v>135</v>
      </c>
      <c r="M22" s="9">
        <v>25</v>
      </c>
      <c r="N22" s="9">
        <v>0.23</v>
      </c>
      <c r="O22" s="32">
        <v>134</v>
      </c>
    </row>
    <row r="23" spans="2:15" s="11" customFormat="1" ht="27" outlineLevel="4">
      <c r="B23" s="8" t="s">
        <v>53</v>
      </c>
      <c r="C23" s="37" t="s">
        <v>62</v>
      </c>
      <c r="D23" s="9">
        <v>9.2</v>
      </c>
      <c r="E23" s="9">
        <v>60.1</v>
      </c>
      <c r="F23" s="9">
        <v>52.3</v>
      </c>
      <c r="G23" s="9">
        <v>125.6</v>
      </c>
      <c r="H23" s="9">
        <v>0.1</v>
      </c>
      <c r="I23" s="9">
        <v>0</v>
      </c>
      <c r="J23" s="9">
        <v>0.1</v>
      </c>
      <c r="K23" s="9">
        <v>9.3</v>
      </c>
      <c r="L23" s="9">
        <v>26.2</v>
      </c>
      <c r="M23" s="9">
        <v>8.1</v>
      </c>
      <c r="N23" s="9">
        <v>1.06</v>
      </c>
      <c r="O23" s="32" t="s">
        <v>24</v>
      </c>
    </row>
    <row r="24" spans="2:15" s="11" customFormat="1" ht="13.5" outlineLevel="4">
      <c r="B24" s="8" t="s">
        <v>39</v>
      </c>
      <c r="C24" s="37" t="s">
        <v>67</v>
      </c>
      <c r="D24" s="9">
        <v>12.2</v>
      </c>
      <c r="E24" s="9">
        <v>36.3</v>
      </c>
      <c r="F24" s="9">
        <v>85.2</v>
      </c>
      <c r="G24" s="9">
        <v>133.7</v>
      </c>
      <c r="H24" s="9">
        <v>0</v>
      </c>
      <c r="I24" s="9">
        <v>1.3</v>
      </c>
      <c r="J24" s="9">
        <v>0</v>
      </c>
      <c r="K24" s="9">
        <v>122.5</v>
      </c>
      <c r="L24" s="9">
        <v>116.2</v>
      </c>
      <c r="M24" s="9">
        <v>17.64</v>
      </c>
      <c r="N24" s="9">
        <v>0.69</v>
      </c>
      <c r="O24" s="32">
        <v>434</v>
      </c>
    </row>
    <row r="25" spans="1:15" s="11" customFormat="1" ht="13.5" outlineLevel="2">
      <c r="A25" s="12" t="s">
        <v>12</v>
      </c>
      <c r="B25" s="13"/>
      <c r="C25" s="37"/>
      <c r="D25" s="15">
        <f aca="true" t="shared" si="5" ref="D25:N25">SUM(D22:D24)</f>
        <v>40</v>
      </c>
      <c r="E25" s="15">
        <f t="shared" si="5"/>
        <v>135</v>
      </c>
      <c r="F25" s="15">
        <f t="shared" si="5"/>
        <v>217.8</v>
      </c>
      <c r="G25" s="15">
        <f t="shared" si="5"/>
        <v>396.8</v>
      </c>
      <c r="H25" s="15">
        <f t="shared" si="5"/>
        <v>0.2</v>
      </c>
      <c r="I25" s="15">
        <f t="shared" si="5"/>
        <v>2.9000000000000004</v>
      </c>
      <c r="J25" s="15">
        <f t="shared" si="5"/>
        <v>0.13</v>
      </c>
      <c r="K25" s="15">
        <f t="shared" si="5"/>
        <v>283.03</v>
      </c>
      <c r="L25" s="15">
        <f t="shared" si="5"/>
        <v>277.4</v>
      </c>
      <c r="M25" s="15">
        <f t="shared" si="5"/>
        <v>50.74</v>
      </c>
      <c r="N25" s="15">
        <f t="shared" si="5"/>
        <v>1.98</v>
      </c>
      <c r="O25" s="32"/>
    </row>
    <row r="26" spans="1:15" s="17" customFormat="1" ht="13.5" outlineLevel="2">
      <c r="A26" s="42" t="s">
        <v>113</v>
      </c>
      <c r="B26" s="8" t="s">
        <v>115</v>
      </c>
      <c r="C26" s="37" t="s">
        <v>116</v>
      </c>
      <c r="D26" s="40">
        <v>12</v>
      </c>
      <c r="E26" s="40">
        <v>2</v>
      </c>
      <c r="F26" s="40">
        <v>29.1</v>
      </c>
      <c r="G26" s="40">
        <v>132.5</v>
      </c>
      <c r="H26" s="40">
        <v>0</v>
      </c>
      <c r="I26" s="40">
        <v>3.7</v>
      </c>
      <c r="J26" s="40">
        <v>0</v>
      </c>
      <c r="K26" s="40">
        <v>14.2</v>
      </c>
      <c r="L26" s="40">
        <v>12</v>
      </c>
      <c r="M26" s="40">
        <v>9</v>
      </c>
      <c r="N26" s="40">
        <v>1.7</v>
      </c>
      <c r="O26" s="32">
        <v>458</v>
      </c>
    </row>
    <row r="27" spans="1:15" s="11" customFormat="1" ht="13.5" outlineLevel="2">
      <c r="A27" s="12" t="s">
        <v>12</v>
      </c>
      <c r="B27" s="13"/>
      <c r="C27" s="37"/>
      <c r="D27" s="15">
        <f>SUM(D26)</f>
        <v>12</v>
      </c>
      <c r="E27" s="15">
        <f aca="true" t="shared" si="6" ref="E27:N27">SUM(E26)</f>
        <v>2</v>
      </c>
      <c r="F27" s="15">
        <f t="shared" si="6"/>
        <v>29.1</v>
      </c>
      <c r="G27" s="15">
        <f t="shared" si="6"/>
        <v>132.5</v>
      </c>
      <c r="H27" s="15">
        <f t="shared" si="6"/>
        <v>0</v>
      </c>
      <c r="I27" s="15">
        <f t="shared" si="6"/>
        <v>3.7</v>
      </c>
      <c r="J27" s="15">
        <f t="shared" si="6"/>
        <v>0</v>
      </c>
      <c r="K27" s="15">
        <f t="shared" si="6"/>
        <v>14.2</v>
      </c>
      <c r="L27" s="15">
        <f t="shared" si="6"/>
        <v>12</v>
      </c>
      <c r="M27" s="15">
        <f t="shared" si="6"/>
        <v>9</v>
      </c>
      <c r="N27" s="15">
        <f t="shared" si="6"/>
        <v>1.7</v>
      </c>
      <c r="O27" s="32"/>
    </row>
    <row r="28" spans="1:15" s="11" customFormat="1" ht="27" outlineLevel="4">
      <c r="A28" s="7" t="s">
        <v>0</v>
      </c>
      <c r="B28" s="14" t="s">
        <v>43</v>
      </c>
      <c r="C28" s="37" t="s">
        <v>68</v>
      </c>
      <c r="D28" s="9">
        <v>3.3</v>
      </c>
      <c r="E28" s="9">
        <v>85.6</v>
      </c>
      <c r="F28" s="9">
        <v>15.8</v>
      </c>
      <c r="G28" s="9">
        <v>98.7</v>
      </c>
      <c r="H28" s="9">
        <v>0.06</v>
      </c>
      <c r="I28" s="9">
        <v>5</v>
      </c>
      <c r="J28" s="9">
        <v>0.03</v>
      </c>
      <c r="K28" s="9">
        <v>51</v>
      </c>
      <c r="L28" s="9">
        <v>33</v>
      </c>
      <c r="M28" s="9">
        <v>25</v>
      </c>
      <c r="N28" s="9">
        <v>0.7</v>
      </c>
      <c r="O28" s="31">
        <v>52</v>
      </c>
    </row>
    <row r="29" spans="1:15" s="11" customFormat="1" ht="40.5" outlineLevel="4">
      <c r="A29" s="7"/>
      <c r="B29" s="8" t="s">
        <v>58</v>
      </c>
      <c r="C29" s="37" t="s">
        <v>60</v>
      </c>
      <c r="D29" s="9">
        <v>157.4</v>
      </c>
      <c r="E29" s="9">
        <v>219.8</v>
      </c>
      <c r="F29" s="9">
        <v>168</v>
      </c>
      <c r="G29" s="9">
        <v>445.3</v>
      </c>
      <c r="H29" s="9">
        <v>0.2</v>
      </c>
      <c r="I29" s="9">
        <v>2.4</v>
      </c>
      <c r="J29" s="9">
        <v>0.2</v>
      </c>
      <c r="K29" s="9">
        <v>73.05</v>
      </c>
      <c r="L29" s="9">
        <v>424.5</v>
      </c>
      <c r="M29" s="9">
        <v>55.2</v>
      </c>
      <c r="N29" s="9">
        <v>5.2</v>
      </c>
      <c r="O29" s="34">
        <v>152</v>
      </c>
    </row>
    <row r="30" spans="1:15" s="11" customFormat="1" ht="27" outlineLevel="4">
      <c r="A30" s="7"/>
      <c r="B30" s="8" t="s">
        <v>54</v>
      </c>
      <c r="C30" s="37" t="s">
        <v>70</v>
      </c>
      <c r="D30" s="9">
        <v>95.1</v>
      </c>
      <c r="E30" s="9">
        <v>173.1</v>
      </c>
      <c r="F30" s="9">
        <v>66.2</v>
      </c>
      <c r="G30" s="9">
        <v>234.4</v>
      </c>
      <c r="H30" s="9">
        <v>0.1</v>
      </c>
      <c r="I30" s="9">
        <v>93.2</v>
      </c>
      <c r="J30" s="9">
        <v>0.5</v>
      </c>
      <c r="K30" s="9">
        <v>126.1</v>
      </c>
      <c r="L30" s="9">
        <v>248.1</v>
      </c>
      <c r="M30" s="9">
        <v>63.3</v>
      </c>
      <c r="N30" s="9">
        <v>20.5</v>
      </c>
      <c r="O30" s="31">
        <v>170</v>
      </c>
    </row>
    <row r="31" spans="2:15" s="11" customFormat="1" ht="13.5" outlineLevel="4">
      <c r="B31" s="8" t="s">
        <v>41</v>
      </c>
      <c r="C31" s="37">
        <v>40</v>
      </c>
      <c r="D31" s="9">
        <v>8.03</v>
      </c>
      <c r="E31" s="9">
        <v>3.7</v>
      </c>
      <c r="F31" s="9">
        <v>75.44</v>
      </c>
      <c r="G31" s="9">
        <v>87.19</v>
      </c>
      <c r="H31" s="9">
        <v>0</v>
      </c>
      <c r="I31" s="9">
        <v>0</v>
      </c>
      <c r="J31" s="10">
        <v>0</v>
      </c>
      <c r="K31" s="10">
        <v>7.2</v>
      </c>
      <c r="L31" s="10" t="s">
        <v>42</v>
      </c>
      <c r="M31" s="10">
        <v>8</v>
      </c>
      <c r="N31" s="10">
        <v>1.2</v>
      </c>
      <c r="O31" s="32" t="s">
        <v>24</v>
      </c>
    </row>
    <row r="32" spans="2:15" s="11" customFormat="1" ht="13.5" outlineLevel="4">
      <c r="B32" s="8" t="s">
        <v>35</v>
      </c>
      <c r="C32" s="37" t="s">
        <v>67</v>
      </c>
      <c r="D32" s="9">
        <v>0.4</v>
      </c>
      <c r="E32" s="9">
        <v>0.2</v>
      </c>
      <c r="F32" s="9">
        <v>21.4</v>
      </c>
      <c r="G32" s="9">
        <v>90</v>
      </c>
      <c r="H32" s="9">
        <v>0.5</v>
      </c>
      <c r="I32" s="9">
        <v>0.024</v>
      </c>
      <c r="J32" s="9">
        <v>0</v>
      </c>
      <c r="K32" s="9">
        <v>19.5</v>
      </c>
      <c r="L32" s="9">
        <v>27.5</v>
      </c>
      <c r="M32" s="9">
        <v>14.7</v>
      </c>
      <c r="N32" s="9">
        <v>0.4</v>
      </c>
      <c r="O32" s="32">
        <v>413</v>
      </c>
    </row>
    <row r="33" spans="1:15" s="11" customFormat="1" ht="13.5" outlineLevel="4">
      <c r="A33" s="12" t="s">
        <v>12</v>
      </c>
      <c r="B33" s="8"/>
      <c r="C33" s="37"/>
      <c r="D33" s="15">
        <f>SUM(D28:D32)</f>
        <v>264.22999999999996</v>
      </c>
      <c r="E33" s="15">
        <f aca="true" t="shared" si="7" ref="E33:N33">SUM(E28:E32)</f>
        <v>482.4</v>
      </c>
      <c r="F33" s="15">
        <f t="shared" si="7"/>
        <v>346.84</v>
      </c>
      <c r="G33" s="15">
        <f t="shared" si="7"/>
        <v>955.5899999999999</v>
      </c>
      <c r="H33" s="15">
        <f t="shared" si="7"/>
        <v>0.86</v>
      </c>
      <c r="I33" s="15">
        <f t="shared" si="7"/>
        <v>100.62400000000001</v>
      </c>
      <c r="J33" s="15">
        <f t="shared" si="7"/>
        <v>0.73</v>
      </c>
      <c r="K33" s="15">
        <f t="shared" si="7"/>
        <v>276.84999999999997</v>
      </c>
      <c r="L33" s="15">
        <f t="shared" si="7"/>
        <v>733.1</v>
      </c>
      <c r="M33" s="15">
        <f t="shared" si="7"/>
        <v>166.2</v>
      </c>
      <c r="N33" s="15">
        <f t="shared" si="7"/>
        <v>27.999999999999996</v>
      </c>
      <c r="O33" s="32"/>
    </row>
    <row r="34" spans="1:15" s="11" customFormat="1" ht="13.5" outlineLevel="4">
      <c r="A34" s="42" t="s">
        <v>71</v>
      </c>
      <c r="B34" s="8" t="s">
        <v>40</v>
      </c>
      <c r="C34" s="37" t="s">
        <v>73</v>
      </c>
      <c r="D34" s="9">
        <v>32.8</v>
      </c>
      <c r="E34" s="9">
        <v>42.3</v>
      </c>
      <c r="F34" s="9">
        <v>120.2</v>
      </c>
      <c r="G34" s="9">
        <v>102.2</v>
      </c>
      <c r="H34" s="9">
        <v>0.2</v>
      </c>
      <c r="I34" s="9">
        <v>0.024</v>
      </c>
      <c r="J34" s="9">
        <v>0</v>
      </c>
      <c r="K34" s="9">
        <v>25</v>
      </c>
      <c r="L34" s="9">
        <v>91</v>
      </c>
      <c r="M34" s="9">
        <v>33</v>
      </c>
      <c r="N34" s="9">
        <v>0</v>
      </c>
      <c r="O34" s="32" t="s">
        <v>24</v>
      </c>
    </row>
    <row r="35" spans="2:15" s="11" customFormat="1" ht="13.5" outlineLevel="4">
      <c r="B35" s="8" t="s">
        <v>76</v>
      </c>
      <c r="C35" s="37" t="s">
        <v>67</v>
      </c>
      <c r="D35" s="9">
        <v>20.6</v>
      </c>
      <c r="E35" s="9">
        <v>53.5</v>
      </c>
      <c r="F35" s="9">
        <v>34.6</v>
      </c>
      <c r="G35" s="9">
        <v>108.9</v>
      </c>
      <c r="H35" s="9">
        <v>0.1</v>
      </c>
      <c r="I35" s="9">
        <v>2.34</v>
      </c>
      <c r="J35" s="9">
        <v>0</v>
      </c>
      <c r="K35" s="9">
        <v>216</v>
      </c>
      <c r="L35" s="9">
        <v>162</v>
      </c>
      <c r="M35" s="9">
        <v>25.2</v>
      </c>
      <c r="N35" s="9">
        <v>0.108</v>
      </c>
      <c r="O35" s="32">
        <v>435</v>
      </c>
    </row>
    <row r="36" spans="1:15" s="11" customFormat="1" ht="13.5" outlineLevel="4">
      <c r="A36" s="12" t="s">
        <v>12</v>
      </c>
      <c r="B36" s="8"/>
      <c r="C36" s="37"/>
      <c r="D36" s="15">
        <f>SUM(D34:D35)</f>
        <v>53.4</v>
      </c>
      <c r="E36" s="15">
        <f aca="true" t="shared" si="8" ref="E36:N36">SUM(E34:E35)</f>
        <v>95.8</v>
      </c>
      <c r="F36" s="15">
        <f t="shared" si="8"/>
        <v>154.8</v>
      </c>
      <c r="G36" s="15">
        <f t="shared" si="8"/>
        <v>211.10000000000002</v>
      </c>
      <c r="H36" s="15">
        <f t="shared" si="8"/>
        <v>0.30000000000000004</v>
      </c>
      <c r="I36" s="15">
        <f t="shared" si="8"/>
        <v>2.364</v>
      </c>
      <c r="J36" s="15">
        <f t="shared" si="8"/>
        <v>0</v>
      </c>
      <c r="K36" s="15">
        <f t="shared" si="8"/>
        <v>241</v>
      </c>
      <c r="L36" s="15">
        <f t="shared" si="8"/>
        <v>253</v>
      </c>
      <c r="M36" s="15">
        <f t="shared" si="8"/>
        <v>58.2</v>
      </c>
      <c r="N36" s="15">
        <f t="shared" si="8"/>
        <v>0.108</v>
      </c>
      <c r="O36" s="32"/>
    </row>
    <row r="37" spans="1:15" s="11" customFormat="1" ht="12.75" outlineLevel="1">
      <c r="A37" s="12" t="s">
        <v>13</v>
      </c>
      <c r="B37" s="13"/>
      <c r="C37" s="21"/>
      <c r="D37" s="15">
        <f>D25+D27+D33+D36</f>
        <v>369.62999999999994</v>
      </c>
      <c r="E37" s="15">
        <f aca="true" t="shared" si="9" ref="E37:N37">E25+E27+E33+E36</f>
        <v>715.1999999999999</v>
      </c>
      <c r="F37" s="15">
        <f t="shared" si="9"/>
        <v>748.54</v>
      </c>
      <c r="G37" s="15">
        <f t="shared" si="9"/>
        <v>1695.9899999999998</v>
      </c>
      <c r="H37" s="15">
        <f t="shared" si="9"/>
        <v>1.36</v>
      </c>
      <c r="I37" s="15">
        <f t="shared" si="9"/>
        <v>109.58800000000001</v>
      </c>
      <c r="J37" s="15">
        <f t="shared" si="9"/>
        <v>0.86</v>
      </c>
      <c r="K37" s="15">
        <f t="shared" si="9"/>
        <v>815.0799999999999</v>
      </c>
      <c r="L37" s="15">
        <f t="shared" si="9"/>
        <v>1275.5</v>
      </c>
      <c r="M37" s="15">
        <f t="shared" si="9"/>
        <v>284.14</v>
      </c>
      <c r="N37" s="15">
        <f t="shared" si="9"/>
        <v>31.787999999999997</v>
      </c>
      <c r="O37" s="32"/>
    </row>
    <row r="38" spans="2:15" s="11" customFormat="1" ht="9" customHeight="1" outlineLevel="1">
      <c r="B38" s="22"/>
      <c r="O38" s="6"/>
    </row>
    <row r="39" spans="1:15" s="6" customFormat="1" ht="39" customHeight="1" outlineLevel="2">
      <c r="A39" s="23" t="s">
        <v>16</v>
      </c>
      <c r="B39" s="4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5" t="s">
        <v>7</v>
      </c>
      <c r="H39" s="5" t="s">
        <v>9</v>
      </c>
      <c r="I39" s="5" t="s">
        <v>8</v>
      </c>
      <c r="J39" s="5" t="s">
        <v>26</v>
      </c>
      <c r="K39" s="5" t="s">
        <v>10</v>
      </c>
      <c r="L39" s="5" t="s">
        <v>27</v>
      </c>
      <c r="M39" s="5" t="s">
        <v>28</v>
      </c>
      <c r="N39" s="5" t="s">
        <v>11</v>
      </c>
      <c r="O39" s="5" t="s">
        <v>22</v>
      </c>
    </row>
    <row r="40" spans="1:15" s="11" customFormat="1" ht="13.5" outlineLevel="4">
      <c r="A40" s="7" t="s">
        <v>36</v>
      </c>
      <c r="B40" s="8" t="s">
        <v>52</v>
      </c>
      <c r="C40" s="39">
        <v>200</v>
      </c>
      <c r="D40" s="9">
        <v>68.8</v>
      </c>
      <c r="E40" s="9">
        <v>48.4</v>
      </c>
      <c r="F40" s="9">
        <v>121.8</v>
      </c>
      <c r="G40" s="9">
        <v>238.8</v>
      </c>
      <c r="H40" s="9">
        <v>0.2</v>
      </c>
      <c r="I40" s="9">
        <v>1.3</v>
      </c>
      <c r="J40" s="9">
        <v>0</v>
      </c>
      <c r="K40" s="9">
        <v>136.8</v>
      </c>
      <c r="L40" s="9">
        <v>390</v>
      </c>
      <c r="M40" s="9">
        <v>114</v>
      </c>
      <c r="N40" s="9">
        <v>2.1</v>
      </c>
      <c r="O40" s="31">
        <v>221</v>
      </c>
    </row>
    <row r="41" spans="2:15" s="11" customFormat="1" ht="27" outlineLevel="4">
      <c r="B41" s="8" t="s">
        <v>53</v>
      </c>
      <c r="C41" s="37" t="s">
        <v>62</v>
      </c>
      <c r="D41" s="9">
        <v>9.2</v>
      </c>
      <c r="E41" s="9">
        <v>60.1</v>
      </c>
      <c r="F41" s="9">
        <v>52.3</v>
      </c>
      <c r="G41" s="9">
        <v>125.6</v>
      </c>
      <c r="H41" s="9">
        <v>0.1</v>
      </c>
      <c r="I41" s="9">
        <v>0</v>
      </c>
      <c r="J41" s="9">
        <v>0.1</v>
      </c>
      <c r="K41" s="9">
        <v>9.3</v>
      </c>
      <c r="L41" s="9">
        <v>26.2</v>
      </c>
      <c r="M41" s="9">
        <v>8.1</v>
      </c>
      <c r="N41" s="9">
        <v>1.06</v>
      </c>
      <c r="O41" s="32" t="s">
        <v>24</v>
      </c>
    </row>
    <row r="42" spans="2:15" s="11" customFormat="1" ht="13.5" outlineLevel="4">
      <c r="B42" s="8" t="s">
        <v>19</v>
      </c>
      <c r="C42" s="37">
        <v>200</v>
      </c>
      <c r="D42" s="9">
        <v>0</v>
      </c>
      <c r="E42" s="9">
        <v>0</v>
      </c>
      <c r="F42" s="9">
        <v>61.37</v>
      </c>
      <c r="G42" s="9">
        <v>61.4</v>
      </c>
      <c r="H42" s="10">
        <v>0</v>
      </c>
      <c r="I42" s="10">
        <v>0</v>
      </c>
      <c r="J42" s="10">
        <v>0</v>
      </c>
      <c r="K42" s="10">
        <v>0.03</v>
      </c>
      <c r="L42" s="10">
        <v>0</v>
      </c>
      <c r="M42" s="10">
        <v>0</v>
      </c>
      <c r="N42" s="10">
        <v>0</v>
      </c>
      <c r="O42" s="32">
        <v>430</v>
      </c>
    </row>
    <row r="43" spans="1:15" s="11" customFormat="1" ht="13.5" outlineLevel="2">
      <c r="A43" s="12" t="s">
        <v>12</v>
      </c>
      <c r="B43" s="13"/>
      <c r="C43" s="37"/>
      <c r="D43" s="15">
        <f>SUM(D40:D42)</f>
        <v>78</v>
      </c>
      <c r="E43" s="15">
        <f aca="true" t="shared" si="10" ref="E43:N43">SUM(E40:E42)</f>
        <v>108.5</v>
      </c>
      <c r="F43" s="15">
        <f t="shared" si="10"/>
        <v>235.47</v>
      </c>
      <c r="G43" s="15">
        <f t="shared" si="10"/>
        <v>425.79999999999995</v>
      </c>
      <c r="H43" s="15">
        <f t="shared" si="10"/>
        <v>0.30000000000000004</v>
      </c>
      <c r="I43" s="15">
        <f t="shared" si="10"/>
        <v>1.3</v>
      </c>
      <c r="J43" s="15">
        <f t="shared" si="10"/>
        <v>0.1</v>
      </c>
      <c r="K43" s="15">
        <f t="shared" si="10"/>
        <v>146.13000000000002</v>
      </c>
      <c r="L43" s="15"/>
      <c r="M43" s="15"/>
      <c r="N43" s="15">
        <f t="shared" si="10"/>
        <v>3.16</v>
      </c>
      <c r="O43" s="32"/>
    </row>
    <row r="44" spans="1:15" s="17" customFormat="1" ht="27" outlineLevel="2">
      <c r="A44" s="42" t="s">
        <v>113</v>
      </c>
      <c r="B44" s="8" t="s">
        <v>117</v>
      </c>
      <c r="C44" s="37" t="s">
        <v>67</v>
      </c>
      <c r="D44" s="40">
        <v>0.9</v>
      </c>
      <c r="E44" s="40">
        <v>0</v>
      </c>
      <c r="F44" s="40">
        <v>101.1</v>
      </c>
      <c r="G44" s="40">
        <v>104.7</v>
      </c>
      <c r="H44" s="40">
        <v>0</v>
      </c>
      <c r="I44" s="40">
        <v>7.2</v>
      </c>
      <c r="J44" s="40">
        <v>0</v>
      </c>
      <c r="K44" s="40">
        <v>36</v>
      </c>
      <c r="L44" s="40">
        <v>32.4</v>
      </c>
      <c r="M44" s="40">
        <v>18</v>
      </c>
      <c r="N44" s="40">
        <v>0.36</v>
      </c>
      <c r="O44" s="32" t="s">
        <v>24</v>
      </c>
    </row>
    <row r="45" spans="1:15" s="11" customFormat="1" ht="13.5" outlineLevel="2">
      <c r="A45" s="12" t="s">
        <v>12</v>
      </c>
      <c r="B45" s="13"/>
      <c r="C45" s="37"/>
      <c r="D45" s="15">
        <f>SUM(D44)</f>
        <v>0.9</v>
      </c>
      <c r="E45" s="15">
        <f aca="true" t="shared" si="11" ref="E45:N45">SUM(E44)</f>
        <v>0</v>
      </c>
      <c r="F45" s="15">
        <f t="shared" si="11"/>
        <v>101.1</v>
      </c>
      <c r="G45" s="15">
        <f t="shared" si="11"/>
        <v>104.7</v>
      </c>
      <c r="H45" s="15">
        <f t="shared" si="11"/>
        <v>0</v>
      </c>
      <c r="I45" s="15">
        <f t="shared" si="11"/>
        <v>7.2</v>
      </c>
      <c r="J45" s="15">
        <f t="shared" si="11"/>
        <v>0</v>
      </c>
      <c r="K45" s="15">
        <f t="shared" si="11"/>
        <v>36</v>
      </c>
      <c r="L45" s="15">
        <f t="shared" si="11"/>
        <v>32.4</v>
      </c>
      <c r="M45" s="15">
        <f t="shared" si="11"/>
        <v>18</v>
      </c>
      <c r="N45" s="15">
        <f t="shared" si="11"/>
        <v>0.36</v>
      </c>
      <c r="O45" s="32"/>
    </row>
    <row r="46" spans="1:15" s="11" customFormat="1" ht="40.5" outlineLevel="4">
      <c r="A46" s="7" t="s">
        <v>0</v>
      </c>
      <c r="B46" s="14" t="s">
        <v>49</v>
      </c>
      <c r="C46" s="37" t="s">
        <v>78</v>
      </c>
      <c r="D46" s="9">
        <v>93.45</v>
      </c>
      <c r="E46" s="9">
        <v>198.16</v>
      </c>
      <c r="F46" s="9">
        <v>105.11</v>
      </c>
      <c r="G46" s="9">
        <v>396.73</v>
      </c>
      <c r="H46" s="9">
        <v>0.2</v>
      </c>
      <c r="I46" s="9">
        <v>36.3</v>
      </c>
      <c r="J46" s="9">
        <v>0</v>
      </c>
      <c r="K46" s="9">
        <v>82.37</v>
      </c>
      <c r="L46" s="9">
        <v>329.97</v>
      </c>
      <c r="M46" s="9">
        <v>62.41</v>
      </c>
      <c r="N46" s="9">
        <v>4.45</v>
      </c>
      <c r="O46" s="32">
        <v>108</v>
      </c>
    </row>
    <row r="47" spans="1:15" s="11" customFormat="1" ht="27" outlineLevel="4">
      <c r="A47" s="7"/>
      <c r="B47" s="8" t="s">
        <v>77</v>
      </c>
      <c r="C47" s="37" t="s">
        <v>70</v>
      </c>
      <c r="D47" s="9">
        <v>95.4</v>
      </c>
      <c r="E47" s="9">
        <v>100.6</v>
      </c>
      <c r="F47" s="9">
        <v>96.2</v>
      </c>
      <c r="G47" s="9">
        <v>202.3</v>
      </c>
      <c r="H47" s="9">
        <v>0.4</v>
      </c>
      <c r="I47" s="9">
        <v>54.9</v>
      </c>
      <c r="J47" s="9">
        <v>0.3</v>
      </c>
      <c r="K47" s="9">
        <v>145.8</v>
      </c>
      <c r="L47" s="9">
        <v>464.25</v>
      </c>
      <c r="M47" s="9">
        <v>130.64</v>
      </c>
      <c r="N47" s="9">
        <v>14.17</v>
      </c>
      <c r="O47" s="31">
        <v>276</v>
      </c>
    </row>
    <row r="48" spans="2:15" s="11" customFormat="1" ht="40.5" outlineLevel="4">
      <c r="B48" s="8" t="s">
        <v>30</v>
      </c>
      <c r="C48" s="37" t="s">
        <v>68</v>
      </c>
      <c r="D48" s="10">
        <v>3.5</v>
      </c>
      <c r="E48" s="10">
        <v>79.4</v>
      </c>
      <c r="F48" s="10">
        <v>22.1</v>
      </c>
      <c r="G48" s="10">
        <v>90.6</v>
      </c>
      <c r="H48" s="10">
        <v>0</v>
      </c>
      <c r="I48" s="10">
        <v>0.2</v>
      </c>
      <c r="J48" s="10">
        <v>0.03</v>
      </c>
      <c r="K48" s="10">
        <v>152.3</v>
      </c>
      <c r="L48" s="10">
        <v>21</v>
      </c>
      <c r="M48" s="10">
        <v>27</v>
      </c>
      <c r="N48" s="10">
        <v>23</v>
      </c>
      <c r="O48" s="32">
        <v>56</v>
      </c>
    </row>
    <row r="49" spans="2:15" s="11" customFormat="1" ht="27" outlineLevel="4">
      <c r="B49" s="8" t="s">
        <v>31</v>
      </c>
      <c r="C49" s="37">
        <v>40</v>
      </c>
      <c r="D49" s="9">
        <v>12.95</v>
      </c>
      <c r="E49" s="9">
        <v>3.72</v>
      </c>
      <c r="F49" s="9">
        <v>78.884</v>
      </c>
      <c r="G49" s="9">
        <v>95.56</v>
      </c>
      <c r="H49" s="9">
        <v>0.06</v>
      </c>
      <c r="I49" s="9">
        <v>0</v>
      </c>
      <c r="J49" s="10">
        <v>0</v>
      </c>
      <c r="K49" s="10">
        <v>9.2</v>
      </c>
      <c r="L49" s="10">
        <v>34.8</v>
      </c>
      <c r="M49" s="10">
        <v>13.2</v>
      </c>
      <c r="N49" s="10">
        <v>0.8</v>
      </c>
      <c r="O49" s="32" t="s">
        <v>24</v>
      </c>
    </row>
    <row r="50" spans="2:15" s="11" customFormat="1" ht="13.5" outlineLevel="4">
      <c r="B50" s="8" t="s">
        <v>48</v>
      </c>
      <c r="C50" s="37" t="s">
        <v>67</v>
      </c>
      <c r="D50" s="9">
        <v>0</v>
      </c>
      <c r="E50" s="9">
        <v>0</v>
      </c>
      <c r="F50" s="9">
        <v>19.6</v>
      </c>
      <c r="G50" s="9">
        <v>80</v>
      </c>
      <c r="H50" s="9">
        <v>30</v>
      </c>
      <c r="I50" s="9">
        <v>0.6</v>
      </c>
      <c r="J50" s="9">
        <v>0.6</v>
      </c>
      <c r="K50" s="9">
        <v>9</v>
      </c>
      <c r="L50" s="9">
        <v>0</v>
      </c>
      <c r="M50" s="9">
        <v>0</v>
      </c>
      <c r="N50" s="9">
        <v>0</v>
      </c>
      <c r="O50" s="32">
        <v>420</v>
      </c>
    </row>
    <row r="51" spans="1:15" s="11" customFormat="1" ht="13.5" outlineLevel="4">
      <c r="A51" s="12" t="s">
        <v>12</v>
      </c>
      <c r="B51" s="8"/>
      <c r="C51" s="37"/>
      <c r="D51" s="15">
        <f>SUM(D46:D50)</f>
        <v>205.3</v>
      </c>
      <c r="E51" s="15">
        <f>SUM(E46:E50)</f>
        <v>381.88</v>
      </c>
      <c r="F51" s="15">
        <f>SUM(F46:F50)</f>
        <v>321.894</v>
      </c>
      <c r="G51" s="15">
        <f aca="true" t="shared" si="12" ref="G51:N51">SUM(G46:G50)</f>
        <v>865.19</v>
      </c>
      <c r="H51" s="15">
        <f t="shared" si="12"/>
        <v>30.66</v>
      </c>
      <c r="I51" s="15">
        <f t="shared" si="12"/>
        <v>91.99999999999999</v>
      </c>
      <c r="J51" s="15">
        <f t="shared" si="12"/>
        <v>0.9299999999999999</v>
      </c>
      <c r="K51" s="15">
        <f t="shared" si="12"/>
        <v>398.67</v>
      </c>
      <c r="L51" s="15">
        <f t="shared" si="12"/>
        <v>850.02</v>
      </c>
      <c r="M51" s="15">
        <f t="shared" si="12"/>
        <v>233.24999999999997</v>
      </c>
      <c r="N51" s="15">
        <f t="shared" si="12"/>
        <v>42.42</v>
      </c>
      <c r="O51" s="32"/>
    </row>
    <row r="52" spans="1:15" s="11" customFormat="1" ht="13.5" outlineLevel="4">
      <c r="A52" s="42" t="s">
        <v>71</v>
      </c>
      <c r="B52" s="8" t="s">
        <v>79</v>
      </c>
      <c r="C52" s="37" t="s">
        <v>73</v>
      </c>
      <c r="D52" s="9">
        <v>6.1</v>
      </c>
      <c r="E52" s="9">
        <v>9.2</v>
      </c>
      <c r="F52" s="9">
        <v>102.9</v>
      </c>
      <c r="G52" s="9">
        <v>105.7</v>
      </c>
      <c r="H52" s="10">
        <v>0.1</v>
      </c>
      <c r="I52" s="10">
        <v>0</v>
      </c>
      <c r="J52" s="10">
        <v>0</v>
      </c>
      <c r="K52" s="10">
        <v>3.3</v>
      </c>
      <c r="L52" s="10">
        <v>23.7</v>
      </c>
      <c r="M52" s="10">
        <v>0</v>
      </c>
      <c r="N52" s="10">
        <v>0.4</v>
      </c>
      <c r="O52" s="32" t="s">
        <v>24</v>
      </c>
    </row>
    <row r="53" spans="2:15" s="11" customFormat="1" ht="13.5" outlineLevel="4">
      <c r="B53" s="8" t="s">
        <v>44</v>
      </c>
      <c r="C53" s="39" t="s">
        <v>67</v>
      </c>
      <c r="D53" s="9">
        <v>18.1</v>
      </c>
      <c r="E53" s="9">
        <v>99.6</v>
      </c>
      <c r="F53" s="9">
        <v>28.3</v>
      </c>
      <c r="G53" s="9">
        <v>105.6</v>
      </c>
      <c r="H53" s="9">
        <v>0</v>
      </c>
      <c r="I53" s="9">
        <v>0.6</v>
      </c>
      <c r="J53" s="9">
        <v>0.1</v>
      </c>
      <c r="K53" s="9">
        <v>212.8</v>
      </c>
      <c r="L53" s="9">
        <v>154.4</v>
      </c>
      <c r="M53" s="9">
        <v>26</v>
      </c>
      <c r="N53" s="9">
        <v>0.2</v>
      </c>
      <c r="O53" s="32" t="s">
        <v>24</v>
      </c>
    </row>
    <row r="54" spans="2:15" s="11" customFormat="1" ht="16.5" customHeight="1" outlineLevel="4">
      <c r="B54" s="8" t="s">
        <v>34</v>
      </c>
      <c r="C54" s="37">
        <v>100</v>
      </c>
      <c r="D54" s="9">
        <v>1.64</v>
      </c>
      <c r="E54" s="9">
        <v>3.72</v>
      </c>
      <c r="F54" s="9">
        <v>40.18</v>
      </c>
      <c r="G54" s="9">
        <v>45.54</v>
      </c>
      <c r="H54" s="9">
        <v>0</v>
      </c>
      <c r="I54" s="9">
        <v>13</v>
      </c>
      <c r="J54" s="9">
        <v>0</v>
      </c>
      <c r="K54" s="9">
        <v>16</v>
      </c>
      <c r="L54" s="9">
        <v>11</v>
      </c>
      <c r="M54" s="9">
        <v>9</v>
      </c>
      <c r="N54" s="9">
        <v>2.2</v>
      </c>
      <c r="O54" s="32">
        <v>458</v>
      </c>
    </row>
    <row r="55" spans="1:15" s="11" customFormat="1" ht="13.5" outlineLevel="4">
      <c r="A55" s="12" t="s">
        <v>12</v>
      </c>
      <c r="B55" s="46"/>
      <c r="C55" s="37"/>
      <c r="D55" s="15">
        <f>SUM(D52:D54)</f>
        <v>25.840000000000003</v>
      </c>
      <c r="E55" s="15">
        <f aca="true" t="shared" si="13" ref="E55:N55">SUM(E52:E54)</f>
        <v>112.52</v>
      </c>
      <c r="F55" s="15">
        <f t="shared" si="13"/>
        <v>171.38000000000002</v>
      </c>
      <c r="G55" s="15">
        <f t="shared" si="13"/>
        <v>256.84000000000003</v>
      </c>
      <c r="H55" s="15">
        <f t="shared" si="13"/>
        <v>0.1</v>
      </c>
      <c r="I55" s="15">
        <f t="shared" si="13"/>
        <v>13.6</v>
      </c>
      <c r="J55" s="15">
        <f t="shared" si="13"/>
        <v>0.1</v>
      </c>
      <c r="K55" s="15">
        <f t="shared" si="13"/>
        <v>232.10000000000002</v>
      </c>
      <c r="L55" s="15">
        <f t="shared" si="13"/>
        <v>189.1</v>
      </c>
      <c r="M55" s="15">
        <f t="shared" si="13"/>
        <v>35</v>
      </c>
      <c r="N55" s="15">
        <f t="shared" si="13"/>
        <v>2.8000000000000003</v>
      </c>
      <c r="O55" s="32"/>
    </row>
    <row r="56" spans="1:15" s="11" customFormat="1" ht="13.5" outlineLevel="2">
      <c r="A56" s="12" t="s">
        <v>13</v>
      </c>
      <c r="B56" s="13"/>
      <c r="C56" s="9"/>
      <c r="D56" s="15">
        <f>D43+D45+D51+D55</f>
        <v>310.0400000000001</v>
      </c>
      <c r="E56" s="15">
        <f aca="true" t="shared" si="14" ref="E56:N56">E43+E45+E51+E55</f>
        <v>602.9</v>
      </c>
      <c r="F56" s="15">
        <f t="shared" si="14"/>
        <v>829.8439999999999</v>
      </c>
      <c r="G56" s="15">
        <f t="shared" si="14"/>
        <v>1652.5300000000002</v>
      </c>
      <c r="H56" s="15">
        <f t="shared" si="14"/>
        <v>31.060000000000002</v>
      </c>
      <c r="I56" s="15">
        <f t="shared" si="14"/>
        <v>114.09999999999998</v>
      </c>
      <c r="J56" s="15">
        <f t="shared" si="14"/>
        <v>1.1300000000000001</v>
      </c>
      <c r="K56" s="15">
        <f t="shared" si="14"/>
        <v>812.9000000000001</v>
      </c>
      <c r="L56" s="15">
        <f t="shared" si="14"/>
        <v>1071.52</v>
      </c>
      <c r="M56" s="15">
        <f t="shared" si="14"/>
        <v>286.25</v>
      </c>
      <c r="N56" s="15">
        <f t="shared" si="14"/>
        <v>48.74</v>
      </c>
      <c r="O56" s="32"/>
    </row>
    <row r="57" spans="2:15" s="11" customFormat="1" ht="16.5" customHeight="1" outlineLevel="1">
      <c r="B57" s="22"/>
      <c r="O57" s="6"/>
    </row>
    <row r="58" spans="1:15" s="6" customFormat="1" ht="46.5" customHeight="1" outlineLevel="2">
      <c r="A58" s="23" t="s">
        <v>17</v>
      </c>
      <c r="B58" s="4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 t="s">
        <v>7</v>
      </c>
      <c r="H58" s="5" t="s">
        <v>9</v>
      </c>
      <c r="I58" s="5" t="s">
        <v>8</v>
      </c>
      <c r="J58" s="5" t="s">
        <v>26</v>
      </c>
      <c r="K58" s="5" t="s">
        <v>10</v>
      </c>
      <c r="L58" s="5" t="s">
        <v>27</v>
      </c>
      <c r="M58" s="5" t="s">
        <v>28</v>
      </c>
      <c r="N58" s="5" t="s">
        <v>11</v>
      </c>
      <c r="O58" s="5" t="s">
        <v>22</v>
      </c>
    </row>
    <row r="59" spans="1:15" s="11" customFormat="1" ht="13.5" outlineLevel="4">
      <c r="A59" s="7" t="s">
        <v>36</v>
      </c>
      <c r="B59" s="14" t="s">
        <v>74</v>
      </c>
      <c r="C59" s="39">
        <v>200</v>
      </c>
      <c r="D59" s="9">
        <v>68.8</v>
      </c>
      <c r="E59" s="9">
        <v>48.4</v>
      </c>
      <c r="F59" s="9">
        <v>221.3</v>
      </c>
      <c r="G59" s="9">
        <v>538.6</v>
      </c>
      <c r="H59" s="9">
        <v>0.2</v>
      </c>
      <c r="I59" s="9">
        <v>1.3</v>
      </c>
      <c r="J59" s="9">
        <v>0</v>
      </c>
      <c r="K59" s="9">
        <v>136.8</v>
      </c>
      <c r="L59" s="9">
        <v>390</v>
      </c>
      <c r="M59" s="9">
        <v>114</v>
      </c>
      <c r="N59" s="9">
        <v>2.1</v>
      </c>
      <c r="O59" s="54">
        <v>221</v>
      </c>
    </row>
    <row r="60" spans="2:15" s="11" customFormat="1" ht="54" outlineLevel="4">
      <c r="B60" s="8" t="s">
        <v>46</v>
      </c>
      <c r="C60" s="37">
        <v>40</v>
      </c>
      <c r="D60" s="9">
        <v>12.95</v>
      </c>
      <c r="E60" s="9">
        <v>3.72</v>
      </c>
      <c r="F60" s="9">
        <v>78.88</v>
      </c>
      <c r="G60" s="9">
        <v>95.56</v>
      </c>
      <c r="H60" s="9">
        <v>0.06</v>
      </c>
      <c r="I60" s="9">
        <v>0</v>
      </c>
      <c r="J60" s="9">
        <v>0</v>
      </c>
      <c r="K60" s="9">
        <v>9.2</v>
      </c>
      <c r="L60" s="9">
        <v>34.8</v>
      </c>
      <c r="M60" s="9">
        <v>13.2</v>
      </c>
      <c r="N60" s="9">
        <v>0.8</v>
      </c>
      <c r="O60" s="32" t="s">
        <v>24</v>
      </c>
    </row>
    <row r="61" spans="2:15" s="11" customFormat="1" ht="13.5" outlineLevel="4">
      <c r="B61" s="8" t="s">
        <v>19</v>
      </c>
      <c r="C61" s="37" t="s">
        <v>67</v>
      </c>
      <c r="D61" s="9">
        <v>0</v>
      </c>
      <c r="E61" s="9">
        <v>0</v>
      </c>
      <c r="F61" s="9">
        <v>61.37</v>
      </c>
      <c r="G61" s="9">
        <v>61.4</v>
      </c>
      <c r="H61" s="10">
        <v>0</v>
      </c>
      <c r="I61" s="10">
        <v>0</v>
      </c>
      <c r="J61" s="10">
        <v>0</v>
      </c>
      <c r="K61" s="10">
        <v>0.03</v>
      </c>
      <c r="L61" s="10">
        <v>0</v>
      </c>
      <c r="M61" s="10">
        <v>0</v>
      </c>
      <c r="N61" s="10">
        <v>0</v>
      </c>
      <c r="O61" s="32">
        <v>430</v>
      </c>
    </row>
    <row r="62" spans="1:15" s="11" customFormat="1" ht="13.5" outlineLevel="2">
      <c r="A62" s="12" t="s">
        <v>12</v>
      </c>
      <c r="B62" s="13"/>
      <c r="C62" s="37"/>
      <c r="D62" s="15">
        <f aca="true" t="shared" si="15" ref="D62:N62">SUM(D59:D61)</f>
        <v>81.75</v>
      </c>
      <c r="E62" s="15">
        <f t="shared" si="15"/>
        <v>52.12</v>
      </c>
      <c r="F62" s="15">
        <f t="shared" si="15"/>
        <v>361.55</v>
      </c>
      <c r="G62" s="15">
        <f t="shared" si="15"/>
        <v>695.5600000000001</v>
      </c>
      <c r="H62" s="15">
        <f t="shared" si="15"/>
        <v>0.26</v>
      </c>
      <c r="I62" s="15">
        <f t="shared" si="15"/>
        <v>1.3</v>
      </c>
      <c r="J62" s="15">
        <f t="shared" si="15"/>
        <v>0</v>
      </c>
      <c r="K62" s="15">
        <f t="shared" si="15"/>
        <v>146.03</v>
      </c>
      <c r="L62" s="15">
        <f t="shared" si="15"/>
        <v>424.8</v>
      </c>
      <c r="M62" s="15">
        <f t="shared" si="15"/>
        <v>127.2</v>
      </c>
      <c r="N62" s="15">
        <f t="shared" si="15"/>
        <v>2.9000000000000004</v>
      </c>
      <c r="O62" s="32"/>
    </row>
    <row r="63" spans="1:15" s="17" customFormat="1" ht="27" outlineLevel="2">
      <c r="A63" s="42" t="s">
        <v>113</v>
      </c>
      <c r="B63" s="8" t="s">
        <v>89</v>
      </c>
      <c r="C63" s="37" t="s">
        <v>116</v>
      </c>
      <c r="D63" s="40">
        <v>3.6</v>
      </c>
      <c r="E63" s="40">
        <v>18</v>
      </c>
      <c r="F63" s="40">
        <v>33.2</v>
      </c>
      <c r="G63" s="40">
        <v>38.7</v>
      </c>
      <c r="H63" s="40">
        <v>0</v>
      </c>
      <c r="I63" s="40">
        <v>60</v>
      </c>
      <c r="J63" s="40">
        <v>0</v>
      </c>
      <c r="K63" s="40">
        <v>34</v>
      </c>
      <c r="L63" s="40">
        <v>23</v>
      </c>
      <c r="M63" s="40">
        <v>13</v>
      </c>
      <c r="N63" s="40">
        <v>0.3</v>
      </c>
      <c r="O63" s="32">
        <v>458</v>
      </c>
    </row>
    <row r="64" spans="1:15" s="11" customFormat="1" ht="13.5" outlineLevel="2">
      <c r="A64" s="12" t="s">
        <v>12</v>
      </c>
      <c r="B64" s="13"/>
      <c r="C64" s="37"/>
      <c r="D64" s="15">
        <f aca="true" t="shared" si="16" ref="D64:N64">SUM(D63)</f>
        <v>3.6</v>
      </c>
      <c r="E64" s="15">
        <f t="shared" si="16"/>
        <v>18</v>
      </c>
      <c r="F64" s="15">
        <f t="shared" si="16"/>
        <v>33.2</v>
      </c>
      <c r="G64" s="15">
        <f t="shared" si="16"/>
        <v>38.7</v>
      </c>
      <c r="H64" s="15">
        <f t="shared" si="16"/>
        <v>0</v>
      </c>
      <c r="I64" s="15">
        <f t="shared" si="16"/>
        <v>60</v>
      </c>
      <c r="J64" s="15">
        <f t="shared" si="16"/>
        <v>0</v>
      </c>
      <c r="K64" s="15">
        <f t="shared" si="16"/>
        <v>34</v>
      </c>
      <c r="L64" s="15">
        <f t="shared" si="16"/>
        <v>23</v>
      </c>
      <c r="M64" s="15">
        <f t="shared" si="16"/>
        <v>13</v>
      </c>
      <c r="N64" s="15">
        <f t="shared" si="16"/>
        <v>0.3</v>
      </c>
      <c r="O64" s="32"/>
    </row>
    <row r="65" spans="1:15" s="11" customFormat="1" ht="40.5" outlineLevel="4">
      <c r="A65" s="7" t="s">
        <v>0</v>
      </c>
      <c r="B65" s="14" t="s">
        <v>45</v>
      </c>
      <c r="C65" s="37" t="s">
        <v>68</v>
      </c>
      <c r="D65" s="9">
        <v>4.7</v>
      </c>
      <c r="E65" s="9">
        <v>24.4</v>
      </c>
      <c r="F65" s="9">
        <v>11.7</v>
      </c>
      <c r="G65" s="9">
        <v>37.8</v>
      </c>
      <c r="H65" s="9">
        <v>0.04</v>
      </c>
      <c r="I65" s="9">
        <v>16.3</v>
      </c>
      <c r="J65" s="9">
        <v>0</v>
      </c>
      <c r="K65" s="9">
        <v>26.1</v>
      </c>
      <c r="L65" s="9">
        <v>20.5</v>
      </c>
      <c r="M65" s="9">
        <v>13.7</v>
      </c>
      <c r="N65" s="9">
        <v>0.3</v>
      </c>
      <c r="O65" s="32">
        <v>21</v>
      </c>
    </row>
    <row r="66" spans="2:15" s="11" customFormat="1" ht="40.5" outlineLevel="4">
      <c r="B66" s="8" t="s">
        <v>82</v>
      </c>
      <c r="C66" s="37" t="s">
        <v>83</v>
      </c>
      <c r="D66" s="9">
        <v>121.15</v>
      </c>
      <c r="E66" s="9">
        <v>161.3</v>
      </c>
      <c r="F66" s="9">
        <v>113.7</v>
      </c>
      <c r="G66" s="9">
        <v>296.7</v>
      </c>
      <c r="H66" s="9">
        <v>0.35</v>
      </c>
      <c r="I66" s="9">
        <v>26.99</v>
      </c>
      <c r="J66" s="9">
        <v>0.12</v>
      </c>
      <c r="K66" s="9">
        <v>113.42</v>
      </c>
      <c r="L66" s="9">
        <v>561.06</v>
      </c>
      <c r="M66" s="9">
        <v>124.88</v>
      </c>
      <c r="N66" s="9">
        <v>10.78</v>
      </c>
      <c r="O66" s="32">
        <v>104</v>
      </c>
    </row>
    <row r="67" spans="2:15" s="11" customFormat="1" ht="27" outlineLevel="4">
      <c r="B67" s="14" t="s">
        <v>80</v>
      </c>
      <c r="C67" s="37" t="s">
        <v>70</v>
      </c>
      <c r="D67" s="9">
        <v>102.4</v>
      </c>
      <c r="E67" s="9">
        <v>185.5</v>
      </c>
      <c r="F67" s="9">
        <v>144.2</v>
      </c>
      <c r="G67" s="9">
        <v>185.6</v>
      </c>
      <c r="H67" s="9">
        <v>0.2</v>
      </c>
      <c r="I67" s="9">
        <v>0.032</v>
      </c>
      <c r="J67" s="9">
        <v>0.1</v>
      </c>
      <c r="K67" s="9">
        <v>32.4</v>
      </c>
      <c r="L67" s="9">
        <v>219.96</v>
      </c>
      <c r="M67" s="9">
        <v>30.42</v>
      </c>
      <c r="N67" s="9">
        <v>2.89</v>
      </c>
      <c r="O67" s="33">
        <v>289</v>
      </c>
    </row>
    <row r="68" spans="2:15" s="11" customFormat="1" ht="13.5" outlineLevel="4">
      <c r="B68" s="8" t="s">
        <v>41</v>
      </c>
      <c r="C68" s="37">
        <v>40</v>
      </c>
      <c r="D68" s="9">
        <v>8.03</v>
      </c>
      <c r="E68" s="9">
        <v>3.7</v>
      </c>
      <c r="F68" s="9">
        <v>75.44</v>
      </c>
      <c r="G68" s="9">
        <v>87.19</v>
      </c>
      <c r="H68" s="9">
        <v>0</v>
      </c>
      <c r="I68" s="9">
        <v>0</v>
      </c>
      <c r="J68" s="10">
        <v>0</v>
      </c>
      <c r="K68" s="10">
        <v>7.2</v>
      </c>
      <c r="L68" s="10" t="s">
        <v>42</v>
      </c>
      <c r="M68" s="10">
        <v>8</v>
      </c>
      <c r="N68" s="10">
        <v>1.2</v>
      </c>
      <c r="O68" s="32" t="s">
        <v>24</v>
      </c>
    </row>
    <row r="69" spans="2:15" s="11" customFormat="1" ht="13.5" outlineLevel="4">
      <c r="B69" s="8" t="s">
        <v>35</v>
      </c>
      <c r="C69" s="37" t="s">
        <v>67</v>
      </c>
      <c r="D69" s="9">
        <v>0.4</v>
      </c>
      <c r="E69" s="9">
        <v>0.2</v>
      </c>
      <c r="F69" s="9">
        <v>21.4</v>
      </c>
      <c r="G69" s="9">
        <v>90</v>
      </c>
      <c r="H69" s="9">
        <v>0.5</v>
      </c>
      <c r="I69" s="9">
        <v>0.024</v>
      </c>
      <c r="J69" s="9">
        <v>0</v>
      </c>
      <c r="K69" s="9">
        <v>19.5</v>
      </c>
      <c r="L69" s="9">
        <v>27.5</v>
      </c>
      <c r="M69" s="9">
        <v>14.7</v>
      </c>
      <c r="N69" s="9">
        <v>0.4</v>
      </c>
      <c r="O69" s="32">
        <v>413</v>
      </c>
    </row>
    <row r="70" spans="1:15" s="11" customFormat="1" ht="13.5" outlineLevel="4">
      <c r="A70" s="12" t="s">
        <v>12</v>
      </c>
      <c r="B70" s="43"/>
      <c r="C70" s="37"/>
      <c r="D70" s="15">
        <f>SUM(D65:D69)</f>
        <v>236.68</v>
      </c>
      <c r="E70" s="15">
        <f aca="true" t="shared" si="17" ref="E70:N70">SUM(E65:E69)</f>
        <v>375.1</v>
      </c>
      <c r="F70" s="15">
        <f t="shared" si="17"/>
        <v>366.44</v>
      </c>
      <c r="G70" s="15">
        <f t="shared" si="17"/>
        <v>697.29</v>
      </c>
      <c r="H70" s="15">
        <f t="shared" si="17"/>
        <v>1.0899999999999999</v>
      </c>
      <c r="I70" s="15">
        <f t="shared" si="17"/>
        <v>43.346</v>
      </c>
      <c r="J70" s="15">
        <f t="shared" si="17"/>
        <v>0.22</v>
      </c>
      <c r="K70" s="15">
        <f t="shared" si="17"/>
        <v>198.62</v>
      </c>
      <c r="L70" s="15">
        <f t="shared" si="17"/>
        <v>829.02</v>
      </c>
      <c r="M70" s="15">
        <f t="shared" si="17"/>
        <v>191.7</v>
      </c>
      <c r="N70" s="15">
        <f t="shared" si="17"/>
        <v>15.57</v>
      </c>
      <c r="O70" s="33"/>
    </row>
    <row r="71" spans="1:15" s="11" customFormat="1" ht="13.5" outlineLevel="4">
      <c r="A71" s="42" t="s">
        <v>71</v>
      </c>
      <c r="B71" s="14" t="s">
        <v>84</v>
      </c>
      <c r="C71" s="37" t="s">
        <v>73</v>
      </c>
      <c r="D71" s="9">
        <v>12.3</v>
      </c>
      <c r="E71" s="9">
        <v>35</v>
      </c>
      <c r="F71" s="9">
        <v>89.2</v>
      </c>
      <c r="G71" s="9">
        <v>115.3</v>
      </c>
      <c r="H71" s="9">
        <v>0.1</v>
      </c>
      <c r="I71" s="9">
        <v>0</v>
      </c>
      <c r="J71" s="9">
        <v>0</v>
      </c>
      <c r="K71" s="9">
        <v>15.4</v>
      </c>
      <c r="L71" s="9">
        <v>56</v>
      </c>
      <c r="M71" s="9">
        <v>9.8</v>
      </c>
      <c r="N71" s="9">
        <v>1.3</v>
      </c>
      <c r="O71" s="32" t="s">
        <v>24</v>
      </c>
    </row>
    <row r="72" spans="2:15" s="11" customFormat="1" ht="13.5" outlineLevel="4">
      <c r="B72" s="8" t="s">
        <v>76</v>
      </c>
      <c r="C72" s="37" t="s">
        <v>67</v>
      </c>
      <c r="D72" s="9">
        <v>20.6</v>
      </c>
      <c r="E72" s="9">
        <v>53.5</v>
      </c>
      <c r="F72" s="9">
        <v>34.6</v>
      </c>
      <c r="G72" s="9">
        <v>108.9</v>
      </c>
      <c r="H72" s="9">
        <v>0.1</v>
      </c>
      <c r="I72" s="9">
        <v>2.34</v>
      </c>
      <c r="J72" s="9">
        <v>0</v>
      </c>
      <c r="K72" s="9">
        <v>216</v>
      </c>
      <c r="L72" s="9">
        <v>162</v>
      </c>
      <c r="M72" s="9">
        <v>25.2</v>
      </c>
      <c r="N72" s="9">
        <v>0.108</v>
      </c>
      <c r="O72" s="32" t="s">
        <v>24</v>
      </c>
    </row>
    <row r="73" spans="1:15" s="11" customFormat="1" ht="13.5" outlineLevel="4">
      <c r="A73" s="12" t="s">
        <v>12</v>
      </c>
      <c r="B73" s="43"/>
      <c r="C73" s="37"/>
      <c r="D73" s="15">
        <f>SUM(D71:D72)</f>
        <v>32.900000000000006</v>
      </c>
      <c r="E73" s="15">
        <f aca="true" t="shared" si="18" ref="E73:N73">SUM(E71:E72)</f>
        <v>88.5</v>
      </c>
      <c r="F73" s="15">
        <f t="shared" si="18"/>
        <v>123.80000000000001</v>
      </c>
      <c r="G73" s="15">
        <f t="shared" si="18"/>
        <v>224.2</v>
      </c>
      <c r="H73" s="15">
        <f t="shared" si="18"/>
        <v>0.2</v>
      </c>
      <c r="I73" s="15">
        <f t="shared" si="18"/>
        <v>2.34</v>
      </c>
      <c r="J73" s="15">
        <f t="shared" si="18"/>
        <v>0</v>
      </c>
      <c r="K73" s="15">
        <f t="shared" si="18"/>
        <v>231.4</v>
      </c>
      <c r="L73" s="15">
        <f t="shared" si="18"/>
        <v>218</v>
      </c>
      <c r="M73" s="15">
        <f t="shared" si="18"/>
        <v>35</v>
      </c>
      <c r="N73" s="15">
        <f t="shared" si="18"/>
        <v>1.4080000000000001</v>
      </c>
      <c r="O73" s="33"/>
    </row>
    <row r="74" spans="1:15" s="11" customFormat="1" ht="13.5" outlineLevel="2">
      <c r="A74" s="12" t="s">
        <v>13</v>
      </c>
      <c r="B74" s="13"/>
      <c r="C74" s="9"/>
      <c r="D74" s="15">
        <f>D62+D64+D70+D73</f>
        <v>354.92999999999995</v>
      </c>
      <c r="E74" s="15">
        <f aca="true" t="shared" si="19" ref="E74:N74">E62+E64+E70+E73</f>
        <v>533.72</v>
      </c>
      <c r="F74" s="15">
        <f t="shared" si="19"/>
        <v>884.99</v>
      </c>
      <c r="G74" s="15">
        <f t="shared" si="19"/>
        <v>1655.7500000000002</v>
      </c>
      <c r="H74" s="15">
        <f t="shared" si="19"/>
        <v>1.5499999999999998</v>
      </c>
      <c r="I74" s="15">
        <f t="shared" si="19"/>
        <v>106.98599999999999</v>
      </c>
      <c r="J74" s="15">
        <f t="shared" si="19"/>
        <v>0.22</v>
      </c>
      <c r="K74" s="15">
        <f t="shared" si="19"/>
        <v>610.05</v>
      </c>
      <c r="L74" s="15">
        <f t="shared" si="19"/>
        <v>1494.82</v>
      </c>
      <c r="M74" s="15">
        <f t="shared" si="19"/>
        <v>366.9</v>
      </c>
      <c r="N74" s="15">
        <f t="shared" si="19"/>
        <v>20.178</v>
      </c>
      <c r="O74" s="32"/>
    </row>
    <row r="75" spans="2:15" s="11" customFormat="1" ht="15" customHeight="1" outlineLevel="1">
      <c r="B75" s="22"/>
      <c r="O75" s="6"/>
    </row>
    <row r="76" spans="1:15" s="6" customFormat="1" ht="60.75" customHeight="1" outlineLevel="2">
      <c r="A76" s="23" t="s">
        <v>18</v>
      </c>
      <c r="B76" s="4" t="s">
        <v>2</v>
      </c>
      <c r="C76" s="5" t="s">
        <v>3</v>
      </c>
      <c r="D76" s="5" t="s">
        <v>4</v>
      </c>
      <c r="E76" s="5" t="s">
        <v>5</v>
      </c>
      <c r="F76" s="5" t="s">
        <v>6</v>
      </c>
      <c r="G76" s="5" t="s">
        <v>7</v>
      </c>
      <c r="H76" s="5" t="s">
        <v>9</v>
      </c>
      <c r="I76" s="5" t="s">
        <v>8</v>
      </c>
      <c r="J76" s="5" t="s">
        <v>26</v>
      </c>
      <c r="K76" s="5" t="s">
        <v>10</v>
      </c>
      <c r="L76" s="5" t="s">
        <v>27</v>
      </c>
      <c r="M76" s="5" t="s">
        <v>28</v>
      </c>
      <c r="N76" s="5" t="s">
        <v>11</v>
      </c>
      <c r="O76" s="5" t="s">
        <v>22</v>
      </c>
    </row>
    <row r="77" spans="1:15" s="11" customFormat="1" ht="13.5" outlineLevel="4">
      <c r="A77" s="7" t="s">
        <v>36</v>
      </c>
      <c r="B77" s="8" t="s">
        <v>37</v>
      </c>
      <c r="C77" s="37">
        <v>250</v>
      </c>
      <c r="D77" s="9">
        <v>18.6</v>
      </c>
      <c r="E77" s="9">
        <v>38.6</v>
      </c>
      <c r="F77" s="9">
        <v>80.3</v>
      </c>
      <c r="G77" s="9">
        <v>137.5</v>
      </c>
      <c r="H77" s="9">
        <v>0.1</v>
      </c>
      <c r="I77" s="9">
        <v>1.6</v>
      </c>
      <c r="J77" s="9">
        <v>0.03</v>
      </c>
      <c r="K77" s="9">
        <v>151.23</v>
      </c>
      <c r="L77" s="9">
        <v>135</v>
      </c>
      <c r="M77" s="9">
        <v>25</v>
      </c>
      <c r="N77" s="9">
        <v>0.23</v>
      </c>
      <c r="O77" s="32">
        <v>134</v>
      </c>
    </row>
    <row r="78" spans="2:15" s="11" customFormat="1" ht="27" outlineLevel="4">
      <c r="B78" s="8" t="s">
        <v>53</v>
      </c>
      <c r="C78" s="37" t="s">
        <v>62</v>
      </c>
      <c r="D78" s="9">
        <v>9.2</v>
      </c>
      <c r="E78" s="9">
        <v>60.1</v>
      </c>
      <c r="F78" s="9">
        <v>52.3</v>
      </c>
      <c r="G78" s="9">
        <v>125.6</v>
      </c>
      <c r="H78" s="9">
        <v>0.1</v>
      </c>
      <c r="I78" s="9">
        <v>0</v>
      </c>
      <c r="J78" s="9">
        <v>0.1</v>
      </c>
      <c r="K78" s="9">
        <v>9.3</v>
      </c>
      <c r="L78" s="9">
        <v>26.2</v>
      </c>
      <c r="M78" s="9">
        <v>8.1</v>
      </c>
      <c r="N78" s="9">
        <v>1.06</v>
      </c>
      <c r="O78" s="32" t="s">
        <v>24</v>
      </c>
    </row>
    <row r="79" spans="2:15" s="11" customFormat="1" ht="13.5" outlineLevel="4">
      <c r="B79" s="8" t="s">
        <v>19</v>
      </c>
      <c r="C79" s="37" t="s">
        <v>67</v>
      </c>
      <c r="D79" s="9">
        <v>0</v>
      </c>
      <c r="E79" s="9">
        <v>0</v>
      </c>
      <c r="F79" s="9">
        <v>61.37</v>
      </c>
      <c r="G79" s="9">
        <v>61.4</v>
      </c>
      <c r="H79" s="10">
        <v>0</v>
      </c>
      <c r="I79" s="10">
        <v>0</v>
      </c>
      <c r="J79" s="10">
        <v>0</v>
      </c>
      <c r="K79" s="10">
        <v>0.03</v>
      </c>
      <c r="L79" s="10">
        <v>0</v>
      </c>
      <c r="M79" s="10">
        <v>0</v>
      </c>
      <c r="N79" s="10">
        <v>0</v>
      </c>
      <c r="O79" s="32">
        <v>430</v>
      </c>
    </row>
    <row r="80" spans="1:15" s="11" customFormat="1" ht="15" customHeight="1" outlineLevel="2">
      <c r="A80" s="12" t="s">
        <v>12</v>
      </c>
      <c r="B80" s="13"/>
      <c r="C80" s="37"/>
      <c r="D80" s="15">
        <f aca="true" t="shared" si="20" ref="D80:N80">SUM(D77:D79)</f>
        <v>27.8</v>
      </c>
      <c r="E80" s="15">
        <f t="shared" si="20"/>
        <v>98.7</v>
      </c>
      <c r="F80" s="15">
        <f t="shared" si="20"/>
        <v>193.97</v>
      </c>
      <c r="G80" s="15">
        <f t="shared" si="20"/>
        <v>324.5</v>
      </c>
      <c r="H80" s="15">
        <f t="shared" si="20"/>
        <v>0.2</v>
      </c>
      <c r="I80" s="15">
        <f t="shared" si="20"/>
        <v>1.6</v>
      </c>
      <c r="J80" s="15">
        <f t="shared" si="20"/>
        <v>0.13</v>
      </c>
      <c r="K80" s="15">
        <f t="shared" si="20"/>
        <v>160.56</v>
      </c>
      <c r="L80" s="15">
        <f>SUM(L77:L79)</f>
        <v>161.2</v>
      </c>
      <c r="M80" s="15">
        <f>SUM(M77:M79)</f>
        <v>33.1</v>
      </c>
      <c r="N80" s="15">
        <f t="shared" si="20"/>
        <v>1.29</v>
      </c>
      <c r="O80" s="32"/>
    </row>
    <row r="81" spans="1:15" s="17" customFormat="1" ht="25.5" customHeight="1" outlineLevel="2">
      <c r="A81" s="42" t="s">
        <v>113</v>
      </c>
      <c r="B81" s="8" t="s">
        <v>118</v>
      </c>
      <c r="C81" s="37" t="s">
        <v>116</v>
      </c>
      <c r="D81" s="40">
        <v>1.5</v>
      </c>
      <c r="E81" s="40">
        <v>0.1</v>
      </c>
      <c r="F81" s="40">
        <v>21</v>
      </c>
      <c r="G81" s="40">
        <v>65.5</v>
      </c>
      <c r="H81" s="40">
        <v>0</v>
      </c>
      <c r="I81" s="40">
        <v>11</v>
      </c>
      <c r="J81" s="40">
        <v>0.1</v>
      </c>
      <c r="K81" s="40">
        <v>348</v>
      </c>
      <c r="L81" s="40">
        <v>27</v>
      </c>
      <c r="M81" s="40">
        <v>43</v>
      </c>
      <c r="N81" s="40">
        <v>0.6</v>
      </c>
      <c r="O81" s="32">
        <v>458</v>
      </c>
    </row>
    <row r="82" spans="1:15" s="11" customFormat="1" ht="15" customHeight="1" outlineLevel="2">
      <c r="A82" s="12" t="s">
        <v>12</v>
      </c>
      <c r="B82" s="13"/>
      <c r="C82" s="37"/>
      <c r="D82" s="15">
        <f aca="true" t="shared" si="21" ref="D82:N82">SUM(D81)</f>
        <v>1.5</v>
      </c>
      <c r="E82" s="15">
        <f t="shared" si="21"/>
        <v>0.1</v>
      </c>
      <c r="F82" s="15">
        <f t="shared" si="21"/>
        <v>21</v>
      </c>
      <c r="G82" s="15">
        <f t="shared" si="21"/>
        <v>65.5</v>
      </c>
      <c r="H82" s="15">
        <f t="shared" si="21"/>
        <v>0</v>
      </c>
      <c r="I82" s="15">
        <f t="shared" si="21"/>
        <v>11</v>
      </c>
      <c r="J82" s="15">
        <f t="shared" si="21"/>
        <v>0.1</v>
      </c>
      <c r="K82" s="15">
        <f t="shared" si="21"/>
        <v>348</v>
      </c>
      <c r="L82" s="15">
        <f t="shared" si="21"/>
        <v>27</v>
      </c>
      <c r="M82" s="15">
        <f t="shared" si="21"/>
        <v>43</v>
      </c>
      <c r="N82" s="15">
        <f t="shared" si="21"/>
        <v>0.6</v>
      </c>
      <c r="O82" s="32"/>
    </row>
    <row r="83" spans="1:15" s="11" customFormat="1" ht="28.5" customHeight="1" outlineLevel="4">
      <c r="A83" s="7" t="s">
        <v>0</v>
      </c>
      <c r="B83" s="14" t="s">
        <v>43</v>
      </c>
      <c r="C83" s="39" t="s">
        <v>68</v>
      </c>
      <c r="D83" s="9">
        <v>3.3</v>
      </c>
      <c r="E83" s="9">
        <v>80.3</v>
      </c>
      <c r="F83" s="9">
        <v>16.1</v>
      </c>
      <c r="G83" s="9">
        <v>64.1</v>
      </c>
      <c r="H83" s="9">
        <v>0.06</v>
      </c>
      <c r="I83" s="9">
        <v>2.5</v>
      </c>
      <c r="J83" s="9">
        <v>0.03</v>
      </c>
      <c r="K83" s="9">
        <v>26</v>
      </c>
      <c r="L83" s="9">
        <v>33.1</v>
      </c>
      <c r="M83" s="9">
        <v>21.1</v>
      </c>
      <c r="N83" s="9">
        <v>0.7</v>
      </c>
      <c r="O83" s="31">
        <v>52</v>
      </c>
    </row>
    <row r="84" spans="2:15" s="11" customFormat="1" ht="27" outlineLevel="4">
      <c r="B84" s="8" t="s">
        <v>85</v>
      </c>
      <c r="C84" s="37" t="s">
        <v>61</v>
      </c>
      <c r="D84" s="9">
        <v>105.1</v>
      </c>
      <c r="E84" s="9">
        <v>229.1</v>
      </c>
      <c r="F84" s="9">
        <v>43.9</v>
      </c>
      <c r="G84" s="9">
        <v>378.2</v>
      </c>
      <c r="H84" s="9">
        <v>0.2</v>
      </c>
      <c r="I84" s="9">
        <v>1.3</v>
      </c>
      <c r="J84" s="9">
        <v>0</v>
      </c>
      <c r="K84" s="9">
        <v>46.9</v>
      </c>
      <c r="L84" s="9">
        <v>319.9</v>
      </c>
      <c r="M84" s="9">
        <v>49.7</v>
      </c>
      <c r="N84" s="9">
        <v>4.8</v>
      </c>
      <c r="O84" s="32">
        <v>353</v>
      </c>
    </row>
    <row r="85" spans="2:15" s="11" customFormat="1" ht="27" outlineLevel="4">
      <c r="B85" s="8" t="s">
        <v>57</v>
      </c>
      <c r="C85" s="37" t="s">
        <v>70</v>
      </c>
      <c r="D85" s="9">
        <v>81.7</v>
      </c>
      <c r="E85" s="9">
        <v>133.4</v>
      </c>
      <c r="F85" s="9">
        <v>262.9</v>
      </c>
      <c r="G85" s="9">
        <v>378.1</v>
      </c>
      <c r="H85" s="9">
        <v>0.2</v>
      </c>
      <c r="I85" s="9">
        <v>153.1</v>
      </c>
      <c r="J85" s="9">
        <v>0.2</v>
      </c>
      <c r="K85" s="9">
        <v>202.8</v>
      </c>
      <c r="L85" s="9">
        <v>297.5</v>
      </c>
      <c r="M85" s="9">
        <v>93.4</v>
      </c>
      <c r="N85" s="9">
        <v>11.1</v>
      </c>
      <c r="O85" s="55" t="s">
        <v>109</v>
      </c>
    </row>
    <row r="86" spans="2:15" s="11" customFormat="1" ht="27" outlineLevel="4">
      <c r="B86" s="8" t="s">
        <v>31</v>
      </c>
      <c r="C86" s="37">
        <v>40</v>
      </c>
      <c r="D86" s="9">
        <v>12.95</v>
      </c>
      <c r="E86" s="9">
        <v>3.72</v>
      </c>
      <c r="F86" s="9">
        <v>78.884</v>
      </c>
      <c r="G86" s="9">
        <v>95.56</v>
      </c>
      <c r="H86" s="9">
        <v>0.06</v>
      </c>
      <c r="I86" s="9">
        <v>0</v>
      </c>
      <c r="J86" s="10">
        <v>0</v>
      </c>
      <c r="K86" s="10">
        <v>9.2</v>
      </c>
      <c r="L86" s="10">
        <v>34.8</v>
      </c>
      <c r="M86" s="10">
        <v>13.2</v>
      </c>
      <c r="N86" s="10">
        <v>0.8</v>
      </c>
      <c r="O86" s="32" t="s">
        <v>24</v>
      </c>
    </row>
    <row r="87" spans="2:15" s="11" customFormat="1" ht="13.5" outlineLevel="4">
      <c r="B87" s="8" t="s">
        <v>48</v>
      </c>
      <c r="C87" s="37" t="s">
        <v>67</v>
      </c>
      <c r="D87" s="9">
        <v>0</v>
      </c>
      <c r="E87" s="9">
        <v>0</v>
      </c>
      <c r="F87" s="9">
        <v>19.6</v>
      </c>
      <c r="G87" s="9">
        <v>80</v>
      </c>
      <c r="H87" s="9">
        <v>30</v>
      </c>
      <c r="I87" s="9">
        <v>0.6</v>
      </c>
      <c r="J87" s="9">
        <v>0.6</v>
      </c>
      <c r="K87" s="9">
        <v>9</v>
      </c>
      <c r="L87" s="9">
        <v>0</v>
      </c>
      <c r="M87" s="9">
        <v>0</v>
      </c>
      <c r="N87" s="9">
        <v>0</v>
      </c>
      <c r="O87" s="32">
        <v>420</v>
      </c>
    </row>
    <row r="88" spans="1:15" s="11" customFormat="1" ht="13.5" outlineLevel="4">
      <c r="A88" s="12" t="s">
        <v>12</v>
      </c>
      <c r="B88" s="8"/>
      <c r="C88" s="37"/>
      <c r="D88" s="15">
        <f>SUM(D83:D87)</f>
        <v>203.04999999999998</v>
      </c>
      <c r="E88" s="15">
        <f aca="true" t="shared" si="22" ref="E88:N88">SUM(E83:E87)</f>
        <v>446.52</v>
      </c>
      <c r="F88" s="15">
        <f t="shared" si="22"/>
        <v>421.384</v>
      </c>
      <c r="G88" s="15">
        <f t="shared" si="22"/>
        <v>995.96</v>
      </c>
      <c r="H88" s="15">
        <f t="shared" si="22"/>
        <v>30.52</v>
      </c>
      <c r="I88" s="15">
        <f t="shared" si="22"/>
        <v>157.5</v>
      </c>
      <c r="J88" s="15">
        <f t="shared" si="22"/>
        <v>0.83</v>
      </c>
      <c r="K88" s="15">
        <f t="shared" si="22"/>
        <v>293.90000000000003</v>
      </c>
      <c r="L88" s="15">
        <f t="shared" si="22"/>
        <v>685.3</v>
      </c>
      <c r="M88" s="15">
        <f t="shared" si="22"/>
        <v>177.4</v>
      </c>
      <c r="N88" s="15">
        <f t="shared" si="22"/>
        <v>17.400000000000002</v>
      </c>
      <c r="O88" s="32"/>
    </row>
    <row r="89" spans="1:15" s="11" customFormat="1" ht="13.5" outlineLevel="4">
      <c r="A89" s="42" t="s">
        <v>71</v>
      </c>
      <c r="B89" s="8" t="s">
        <v>79</v>
      </c>
      <c r="C89" s="37" t="s">
        <v>73</v>
      </c>
      <c r="D89" s="9">
        <v>6.1</v>
      </c>
      <c r="E89" s="9">
        <v>9.2</v>
      </c>
      <c r="F89" s="9">
        <v>102.9</v>
      </c>
      <c r="G89" s="9">
        <v>105.7</v>
      </c>
      <c r="H89" s="10">
        <v>0.1</v>
      </c>
      <c r="I89" s="10">
        <v>0</v>
      </c>
      <c r="J89" s="10">
        <v>0</v>
      </c>
      <c r="K89" s="10">
        <v>3.3</v>
      </c>
      <c r="L89" s="10">
        <v>23.7</v>
      </c>
      <c r="M89" s="10">
        <v>0</v>
      </c>
      <c r="N89" s="10">
        <v>0.4</v>
      </c>
      <c r="O89" s="32" t="s">
        <v>24</v>
      </c>
    </row>
    <row r="90" spans="2:15" s="11" customFormat="1" ht="13.5" outlineLevel="4">
      <c r="B90" s="8" t="s">
        <v>39</v>
      </c>
      <c r="C90" s="37" t="s">
        <v>67</v>
      </c>
      <c r="D90" s="9">
        <v>12.2</v>
      </c>
      <c r="E90" s="9">
        <v>36.3</v>
      </c>
      <c r="F90" s="9">
        <v>85.2</v>
      </c>
      <c r="G90" s="9">
        <v>133.7</v>
      </c>
      <c r="H90" s="9">
        <v>0</v>
      </c>
      <c r="I90" s="9">
        <v>1.3</v>
      </c>
      <c r="J90" s="9">
        <v>0</v>
      </c>
      <c r="K90" s="9">
        <v>122.5</v>
      </c>
      <c r="L90" s="9">
        <v>116.2</v>
      </c>
      <c r="M90" s="9">
        <v>17.64</v>
      </c>
      <c r="N90" s="9">
        <v>0.69</v>
      </c>
      <c r="O90" s="32">
        <v>434</v>
      </c>
    </row>
    <row r="91" spans="1:15" s="11" customFormat="1" ht="13.5" outlineLevel="4">
      <c r="A91" s="12" t="s">
        <v>12</v>
      </c>
      <c r="B91" s="8"/>
      <c r="C91" s="37"/>
      <c r="D91" s="15">
        <f>SUM(D89:D90)</f>
        <v>18.299999999999997</v>
      </c>
      <c r="E91" s="15">
        <f>SUM(E89:E90)</f>
        <v>45.5</v>
      </c>
      <c r="F91" s="15">
        <f>SUM(F89:F90)</f>
        <v>188.10000000000002</v>
      </c>
      <c r="G91" s="15">
        <f aca="true" t="shared" si="23" ref="G91:N91">SUM(G89:G90)</f>
        <v>239.39999999999998</v>
      </c>
      <c r="H91" s="15">
        <f t="shared" si="23"/>
        <v>0.1</v>
      </c>
      <c r="I91" s="15">
        <f t="shared" si="23"/>
        <v>1.3</v>
      </c>
      <c r="J91" s="15">
        <f t="shared" si="23"/>
        <v>0</v>
      </c>
      <c r="K91" s="15">
        <f t="shared" si="23"/>
        <v>125.8</v>
      </c>
      <c r="L91" s="15">
        <f t="shared" si="23"/>
        <v>139.9</v>
      </c>
      <c r="M91" s="15">
        <f t="shared" si="23"/>
        <v>17.64</v>
      </c>
      <c r="N91" s="15">
        <f t="shared" si="23"/>
        <v>1.0899999999999999</v>
      </c>
      <c r="O91" s="32"/>
    </row>
    <row r="92" spans="1:15" s="11" customFormat="1" ht="13.5" outlineLevel="2">
      <c r="A92" s="12" t="s">
        <v>13</v>
      </c>
      <c r="B92" s="13"/>
      <c r="C92" s="9"/>
      <c r="D92" s="15">
        <f>D80+D82+D88+D91</f>
        <v>250.64999999999998</v>
      </c>
      <c r="E92" s="15">
        <f aca="true" t="shared" si="24" ref="E92:N92">E80+E82+E88+E91</f>
        <v>590.8199999999999</v>
      </c>
      <c r="F92" s="15">
        <f t="shared" si="24"/>
        <v>824.4540000000001</v>
      </c>
      <c r="G92" s="15">
        <f t="shared" si="24"/>
        <v>1625.3600000000001</v>
      </c>
      <c r="H92" s="15">
        <f t="shared" si="24"/>
        <v>30.82</v>
      </c>
      <c r="I92" s="15">
        <f t="shared" si="24"/>
        <v>171.4</v>
      </c>
      <c r="J92" s="15">
        <f t="shared" si="24"/>
        <v>1.06</v>
      </c>
      <c r="K92" s="15">
        <f t="shared" si="24"/>
        <v>928.26</v>
      </c>
      <c r="L92" s="15">
        <f t="shared" si="24"/>
        <v>1013.4</v>
      </c>
      <c r="M92" s="15">
        <f t="shared" si="24"/>
        <v>271.14</v>
      </c>
      <c r="N92" s="15">
        <f t="shared" si="24"/>
        <v>20.380000000000003</v>
      </c>
      <c r="O92" s="32"/>
    </row>
    <row r="93" spans="1:15" s="11" customFormat="1" ht="26.25" outlineLevel="2">
      <c r="A93" s="12"/>
      <c r="B93" s="30" t="s">
        <v>91</v>
      </c>
      <c r="C93" s="9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32"/>
    </row>
    <row r="94" spans="1:15" s="6" customFormat="1" ht="39.75" customHeight="1" outlineLevel="2">
      <c r="A94" s="23" t="s">
        <v>86</v>
      </c>
      <c r="B94" s="4" t="s">
        <v>2</v>
      </c>
      <c r="C94" s="5" t="s">
        <v>3</v>
      </c>
      <c r="D94" s="5" t="s">
        <v>4</v>
      </c>
      <c r="E94" s="5" t="s">
        <v>5</v>
      </c>
      <c r="F94" s="5" t="s">
        <v>6</v>
      </c>
      <c r="G94" s="5" t="s">
        <v>7</v>
      </c>
      <c r="H94" s="5" t="s">
        <v>9</v>
      </c>
      <c r="I94" s="5" t="s">
        <v>8</v>
      </c>
      <c r="J94" s="5" t="s">
        <v>26</v>
      </c>
      <c r="K94" s="5" t="s">
        <v>10</v>
      </c>
      <c r="L94" s="5" t="s">
        <v>27</v>
      </c>
      <c r="M94" s="5" t="s">
        <v>28</v>
      </c>
      <c r="N94" s="5" t="s">
        <v>11</v>
      </c>
      <c r="O94" s="5" t="s">
        <v>22</v>
      </c>
    </row>
    <row r="95" spans="1:15" s="11" customFormat="1" ht="13.5" outlineLevel="4">
      <c r="A95" s="7" t="s">
        <v>36</v>
      </c>
      <c r="B95" s="14" t="s">
        <v>64</v>
      </c>
      <c r="C95" s="37" t="s">
        <v>65</v>
      </c>
      <c r="D95" s="9">
        <v>35</v>
      </c>
      <c r="E95" s="9">
        <v>85.8</v>
      </c>
      <c r="F95" s="9">
        <v>131</v>
      </c>
      <c r="G95" s="9">
        <v>139.9</v>
      </c>
      <c r="H95" s="9">
        <v>0.18</v>
      </c>
      <c r="I95" s="9">
        <v>0</v>
      </c>
      <c r="J95" s="9">
        <v>0.1</v>
      </c>
      <c r="K95" s="9">
        <v>20.8</v>
      </c>
      <c r="L95" s="9">
        <v>262</v>
      </c>
      <c r="M95" s="9">
        <v>71</v>
      </c>
      <c r="N95" s="9">
        <v>0.72</v>
      </c>
      <c r="O95" s="53">
        <v>221</v>
      </c>
    </row>
    <row r="96" spans="2:15" s="11" customFormat="1" ht="40.5" outlineLevel="4">
      <c r="B96" s="8" t="s">
        <v>21</v>
      </c>
      <c r="C96" s="39">
        <v>40</v>
      </c>
      <c r="D96" s="9">
        <v>5</v>
      </c>
      <c r="E96" s="9">
        <v>4.6</v>
      </c>
      <c r="F96" s="9">
        <v>0.2</v>
      </c>
      <c r="G96" s="9">
        <v>62.4</v>
      </c>
      <c r="H96" s="9">
        <v>0</v>
      </c>
      <c r="I96" s="9">
        <v>0.2</v>
      </c>
      <c r="J96" s="9">
        <v>0</v>
      </c>
      <c r="K96" s="9">
        <v>22</v>
      </c>
      <c r="L96" s="9">
        <v>4.8</v>
      </c>
      <c r="M96" s="9">
        <v>76.8</v>
      </c>
      <c r="N96" s="9">
        <v>1</v>
      </c>
      <c r="O96" s="32" t="s">
        <v>24</v>
      </c>
    </row>
    <row r="97" spans="2:15" s="11" customFormat="1" ht="27" outlineLevel="4">
      <c r="B97" s="8" t="s">
        <v>53</v>
      </c>
      <c r="C97" s="37" t="s">
        <v>62</v>
      </c>
      <c r="D97" s="9">
        <v>9.2</v>
      </c>
      <c r="E97" s="9">
        <v>60.1</v>
      </c>
      <c r="F97" s="9">
        <v>52.3</v>
      </c>
      <c r="G97" s="9">
        <v>125.6</v>
      </c>
      <c r="H97" s="9">
        <v>0.1</v>
      </c>
      <c r="I97" s="9">
        <v>0</v>
      </c>
      <c r="J97" s="9">
        <v>0.1</v>
      </c>
      <c r="K97" s="9">
        <v>9.3</v>
      </c>
      <c r="L97" s="9">
        <v>26.2</v>
      </c>
      <c r="M97" s="9">
        <v>8.1</v>
      </c>
      <c r="N97" s="9">
        <v>1.06</v>
      </c>
      <c r="O97" s="32" t="s">
        <v>24</v>
      </c>
    </row>
    <row r="98" spans="2:15" s="11" customFormat="1" ht="13.5" outlineLevel="4">
      <c r="B98" s="8" t="s">
        <v>19</v>
      </c>
      <c r="C98" s="37" t="s">
        <v>67</v>
      </c>
      <c r="D98" s="9">
        <v>0</v>
      </c>
      <c r="E98" s="9">
        <v>0</v>
      </c>
      <c r="F98" s="9">
        <v>61.37</v>
      </c>
      <c r="G98" s="9">
        <v>61.4</v>
      </c>
      <c r="H98" s="10">
        <v>0</v>
      </c>
      <c r="I98" s="10">
        <v>0</v>
      </c>
      <c r="J98" s="10">
        <v>0</v>
      </c>
      <c r="K98" s="10">
        <v>0.03</v>
      </c>
      <c r="L98" s="10">
        <v>0</v>
      </c>
      <c r="M98" s="10">
        <v>0</v>
      </c>
      <c r="N98" s="10">
        <v>0</v>
      </c>
      <c r="O98" s="32">
        <v>430</v>
      </c>
    </row>
    <row r="99" spans="1:15" s="11" customFormat="1" ht="13.5" outlineLevel="2">
      <c r="A99" s="12" t="s">
        <v>12</v>
      </c>
      <c r="B99" s="13"/>
      <c r="C99" s="37"/>
      <c r="D99" s="15">
        <f aca="true" t="shared" si="25" ref="D99:N99">SUM(D95:D98)</f>
        <v>49.2</v>
      </c>
      <c r="E99" s="15">
        <f t="shared" si="25"/>
        <v>150.5</v>
      </c>
      <c r="F99" s="15">
        <f t="shared" si="25"/>
        <v>244.87</v>
      </c>
      <c r="G99" s="15">
        <f t="shared" si="25"/>
        <v>389.29999999999995</v>
      </c>
      <c r="H99" s="15">
        <f t="shared" si="25"/>
        <v>0.28</v>
      </c>
      <c r="I99" s="15">
        <f t="shared" si="25"/>
        <v>0.2</v>
      </c>
      <c r="J99" s="15">
        <f t="shared" si="25"/>
        <v>0.2</v>
      </c>
      <c r="K99" s="15">
        <f t="shared" si="25"/>
        <v>52.129999999999995</v>
      </c>
      <c r="L99" s="15">
        <f>SUM(L95:L98)</f>
        <v>293</v>
      </c>
      <c r="M99" s="15">
        <f>SUM(M95:M98)</f>
        <v>155.9</v>
      </c>
      <c r="N99" s="15">
        <f t="shared" si="25"/>
        <v>2.7800000000000002</v>
      </c>
      <c r="O99" s="32"/>
    </row>
    <row r="100" spans="1:15" s="17" customFormat="1" ht="27" outlineLevel="2">
      <c r="A100" s="42" t="s">
        <v>113</v>
      </c>
      <c r="B100" s="8" t="s">
        <v>119</v>
      </c>
      <c r="C100" s="37" t="s">
        <v>67</v>
      </c>
      <c r="D100" s="40">
        <v>2.2</v>
      </c>
      <c r="E100" s="40">
        <v>0</v>
      </c>
      <c r="F100" s="40">
        <v>101.8</v>
      </c>
      <c r="G100" s="40">
        <v>104</v>
      </c>
      <c r="H100" s="40">
        <v>0</v>
      </c>
      <c r="I100" s="40">
        <v>3.8</v>
      </c>
      <c r="J100" s="40">
        <v>0</v>
      </c>
      <c r="K100" s="40">
        <v>36</v>
      </c>
      <c r="L100" s="40">
        <v>21.6</v>
      </c>
      <c r="M100" s="40">
        <v>16.2</v>
      </c>
      <c r="N100" s="40">
        <v>0.7</v>
      </c>
      <c r="O100" s="32" t="s">
        <v>24</v>
      </c>
    </row>
    <row r="101" spans="1:15" s="11" customFormat="1" ht="13.5" outlineLevel="2">
      <c r="A101" s="12" t="s">
        <v>12</v>
      </c>
      <c r="B101" s="13"/>
      <c r="C101" s="37"/>
      <c r="D101" s="15">
        <f aca="true" t="shared" si="26" ref="D101:N101">SUM(D100)</f>
        <v>2.2</v>
      </c>
      <c r="E101" s="15">
        <f t="shared" si="26"/>
        <v>0</v>
      </c>
      <c r="F101" s="15">
        <f t="shared" si="26"/>
        <v>101.8</v>
      </c>
      <c r="G101" s="15">
        <f t="shared" si="26"/>
        <v>104</v>
      </c>
      <c r="H101" s="15">
        <f t="shared" si="26"/>
        <v>0</v>
      </c>
      <c r="I101" s="15">
        <f t="shared" si="26"/>
        <v>3.8</v>
      </c>
      <c r="J101" s="15">
        <f t="shared" si="26"/>
        <v>0</v>
      </c>
      <c r="K101" s="15">
        <f t="shared" si="26"/>
        <v>36</v>
      </c>
      <c r="L101" s="15">
        <f t="shared" si="26"/>
        <v>21.6</v>
      </c>
      <c r="M101" s="15">
        <f t="shared" si="26"/>
        <v>16.2</v>
      </c>
      <c r="N101" s="15">
        <f t="shared" si="26"/>
        <v>0.7</v>
      </c>
      <c r="O101" s="32"/>
    </row>
    <row r="102" spans="1:15" s="11" customFormat="1" ht="27" outlineLevel="4">
      <c r="A102" s="7" t="s">
        <v>0</v>
      </c>
      <c r="B102" s="14" t="s">
        <v>47</v>
      </c>
      <c r="C102" s="37" t="s">
        <v>68</v>
      </c>
      <c r="D102" s="10">
        <v>3.5</v>
      </c>
      <c r="E102" s="10">
        <v>78.4</v>
      </c>
      <c r="F102" s="10">
        <v>22.1</v>
      </c>
      <c r="G102" s="10">
        <v>95.3</v>
      </c>
      <c r="H102" s="10">
        <v>0</v>
      </c>
      <c r="I102" s="10">
        <v>0.1</v>
      </c>
      <c r="J102" s="10">
        <v>0.03</v>
      </c>
      <c r="K102" s="10">
        <v>144</v>
      </c>
      <c r="L102" s="10">
        <v>21</v>
      </c>
      <c r="M102" s="10">
        <v>19</v>
      </c>
      <c r="N102" s="10">
        <v>21.5</v>
      </c>
      <c r="O102" s="32">
        <v>56</v>
      </c>
    </row>
    <row r="103" spans="2:15" s="11" customFormat="1" ht="27" outlineLevel="4">
      <c r="B103" s="8" t="s">
        <v>56</v>
      </c>
      <c r="C103" s="37" t="s">
        <v>61</v>
      </c>
      <c r="D103" s="9">
        <v>70.9</v>
      </c>
      <c r="E103" s="9">
        <v>98.1</v>
      </c>
      <c r="F103" s="9">
        <v>258.3</v>
      </c>
      <c r="G103" s="9">
        <v>427.4</v>
      </c>
      <c r="H103" s="9">
        <v>0.2</v>
      </c>
      <c r="I103" s="9">
        <v>15.2</v>
      </c>
      <c r="J103" s="9">
        <v>0</v>
      </c>
      <c r="K103" s="9">
        <v>49.4</v>
      </c>
      <c r="L103" s="9">
        <v>298.5</v>
      </c>
      <c r="M103" s="9">
        <v>54.2</v>
      </c>
      <c r="N103" s="9">
        <v>2.2</v>
      </c>
      <c r="O103" s="32">
        <v>119</v>
      </c>
    </row>
    <row r="104" spans="2:15" s="11" customFormat="1" ht="27" outlineLevel="4">
      <c r="B104" s="8" t="s">
        <v>87</v>
      </c>
      <c r="C104" s="37" t="s">
        <v>70</v>
      </c>
      <c r="D104" s="9">
        <v>48.3</v>
      </c>
      <c r="E104" s="9">
        <v>83.3</v>
      </c>
      <c r="F104" s="9">
        <v>74.4</v>
      </c>
      <c r="G104" s="9">
        <v>161.3</v>
      </c>
      <c r="H104" s="9">
        <v>0.3</v>
      </c>
      <c r="I104" s="9">
        <v>20.5</v>
      </c>
      <c r="J104" s="9">
        <v>0</v>
      </c>
      <c r="K104" s="9">
        <v>36</v>
      </c>
      <c r="L104" s="9">
        <v>167.5</v>
      </c>
      <c r="M104" s="9">
        <v>35.6</v>
      </c>
      <c r="N104" s="9">
        <v>2.1</v>
      </c>
      <c r="O104" s="56" t="s">
        <v>110</v>
      </c>
    </row>
    <row r="105" spans="2:15" s="11" customFormat="1" ht="27" outlineLevel="4">
      <c r="B105" s="8" t="s">
        <v>31</v>
      </c>
      <c r="C105" s="37">
        <v>40</v>
      </c>
      <c r="D105" s="9">
        <v>12.95</v>
      </c>
      <c r="E105" s="9">
        <v>3.72</v>
      </c>
      <c r="F105" s="9">
        <v>78.884</v>
      </c>
      <c r="G105" s="9">
        <v>95.56</v>
      </c>
      <c r="H105" s="9">
        <v>0.06</v>
      </c>
      <c r="I105" s="9">
        <v>0</v>
      </c>
      <c r="J105" s="10">
        <v>0</v>
      </c>
      <c r="K105" s="10">
        <v>9.2</v>
      </c>
      <c r="L105" s="10">
        <v>34.8</v>
      </c>
      <c r="M105" s="10">
        <v>13.2</v>
      </c>
      <c r="N105" s="10">
        <v>0.8</v>
      </c>
      <c r="O105" s="32" t="s">
        <v>24</v>
      </c>
    </row>
    <row r="106" spans="2:15" s="11" customFormat="1" ht="13.5" outlineLevel="4">
      <c r="B106" s="8" t="s">
        <v>33</v>
      </c>
      <c r="C106" s="37" t="s">
        <v>67</v>
      </c>
      <c r="D106" s="9">
        <v>7.3</v>
      </c>
      <c r="E106" s="9">
        <v>28.1</v>
      </c>
      <c r="F106" s="9">
        <v>69.2</v>
      </c>
      <c r="G106" s="9">
        <v>89.3</v>
      </c>
      <c r="H106" s="9">
        <v>0</v>
      </c>
      <c r="I106" s="9">
        <v>1</v>
      </c>
      <c r="J106" s="9">
        <v>0</v>
      </c>
      <c r="K106" s="9">
        <v>50.9</v>
      </c>
      <c r="L106" s="9">
        <v>96.7</v>
      </c>
      <c r="M106" s="9">
        <v>13.2</v>
      </c>
      <c r="N106" s="9">
        <v>0.9</v>
      </c>
      <c r="O106" s="32">
        <v>433</v>
      </c>
    </row>
    <row r="107" spans="1:15" s="11" customFormat="1" ht="13.5" outlineLevel="4">
      <c r="A107" s="12" t="s">
        <v>12</v>
      </c>
      <c r="B107" s="8"/>
      <c r="C107" s="37"/>
      <c r="D107" s="15">
        <f>SUM(D102:D106)</f>
        <v>142.95000000000002</v>
      </c>
      <c r="E107" s="15">
        <f aca="true" t="shared" si="27" ref="E107:N107">SUM(E102:E106)</f>
        <v>291.62000000000006</v>
      </c>
      <c r="F107" s="15">
        <f t="shared" si="27"/>
        <v>502.88400000000007</v>
      </c>
      <c r="G107" s="15">
        <f t="shared" si="27"/>
        <v>868.8599999999999</v>
      </c>
      <c r="H107" s="15">
        <f t="shared" si="27"/>
        <v>0.56</v>
      </c>
      <c r="I107" s="15">
        <f t="shared" si="27"/>
        <v>36.8</v>
      </c>
      <c r="J107" s="15">
        <f t="shared" si="27"/>
        <v>0.03</v>
      </c>
      <c r="K107" s="15">
        <f t="shared" si="27"/>
        <v>289.5</v>
      </c>
      <c r="L107" s="15">
        <f t="shared" si="27"/>
        <v>618.5</v>
      </c>
      <c r="M107" s="15">
        <f t="shared" si="27"/>
        <v>135.20000000000002</v>
      </c>
      <c r="N107" s="15">
        <f t="shared" si="27"/>
        <v>27.5</v>
      </c>
      <c r="O107" s="32"/>
    </row>
    <row r="108" spans="1:15" s="11" customFormat="1" ht="13.5" outlineLevel="4">
      <c r="A108" s="42" t="s">
        <v>71</v>
      </c>
      <c r="B108" s="8" t="s">
        <v>88</v>
      </c>
      <c r="C108" s="37" t="s">
        <v>73</v>
      </c>
      <c r="D108" s="9">
        <v>23.8</v>
      </c>
      <c r="E108" s="9">
        <v>57.2</v>
      </c>
      <c r="F108" s="9">
        <v>216.9</v>
      </c>
      <c r="G108" s="9">
        <v>298.1</v>
      </c>
      <c r="H108" s="9">
        <v>0.1</v>
      </c>
      <c r="I108" s="9">
        <v>0</v>
      </c>
      <c r="J108" s="9">
        <v>0</v>
      </c>
      <c r="K108" s="9">
        <v>19.6</v>
      </c>
      <c r="L108" s="9">
        <v>52.5</v>
      </c>
      <c r="M108" s="9">
        <v>9.8</v>
      </c>
      <c r="N108" s="9">
        <v>0.6</v>
      </c>
      <c r="O108" s="32" t="s">
        <v>24</v>
      </c>
    </row>
    <row r="109" spans="1:15" s="11" customFormat="1" ht="13.5" outlineLevel="4">
      <c r="A109" s="42"/>
      <c r="B109" s="46" t="s">
        <v>44</v>
      </c>
      <c r="C109" s="47" t="s">
        <v>67</v>
      </c>
      <c r="D109" s="48">
        <v>18.1</v>
      </c>
      <c r="E109" s="48">
        <v>99.6</v>
      </c>
      <c r="F109" s="48">
        <v>28.3</v>
      </c>
      <c r="G109" s="48">
        <v>105.6</v>
      </c>
      <c r="H109" s="48">
        <v>0</v>
      </c>
      <c r="I109" s="48">
        <v>0.6</v>
      </c>
      <c r="J109" s="48">
        <v>0.1</v>
      </c>
      <c r="K109" s="48">
        <v>212.8</v>
      </c>
      <c r="L109" s="48">
        <v>154.4</v>
      </c>
      <c r="M109" s="48">
        <v>26</v>
      </c>
      <c r="N109" s="48">
        <v>0.2</v>
      </c>
      <c r="O109" s="49" t="s">
        <v>24</v>
      </c>
    </row>
    <row r="110" spans="2:15" s="11" customFormat="1" ht="27" outlineLevel="4">
      <c r="B110" s="8" t="s">
        <v>34</v>
      </c>
      <c r="C110" s="37">
        <v>100</v>
      </c>
      <c r="D110" s="9">
        <v>1.64</v>
      </c>
      <c r="E110" s="9">
        <v>3.72</v>
      </c>
      <c r="F110" s="9">
        <v>40.18</v>
      </c>
      <c r="G110" s="9">
        <v>45.54</v>
      </c>
      <c r="H110" s="9">
        <v>0</v>
      </c>
      <c r="I110" s="9">
        <v>13</v>
      </c>
      <c r="J110" s="9">
        <v>0</v>
      </c>
      <c r="K110" s="9">
        <v>16</v>
      </c>
      <c r="L110" s="9">
        <v>11</v>
      </c>
      <c r="M110" s="9">
        <v>9</v>
      </c>
      <c r="N110" s="9">
        <v>2.2</v>
      </c>
      <c r="O110" s="32">
        <v>458</v>
      </c>
    </row>
    <row r="111" spans="1:15" s="11" customFormat="1" ht="13.5" outlineLevel="4">
      <c r="A111" s="12" t="s">
        <v>12</v>
      </c>
      <c r="B111" s="8"/>
      <c r="C111" s="50"/>
      <c r="D111" s="51">
        <f aca="true" t="shared" si="28" ref="D111:N111">SUM(D108:D110)</f>
        <v>43.540000000000006</v>
      </c>
      <c r="E111" s="51">
        <f t="shared" si="28"/>
        <v>160.52</v>
      </c>
      <c r="F111" s="51">
        <f t="shared" si="28"/>
        <v>285.38</v>
      </c>
      <c r="G111" s="51">
        <f t="shared" si="28"/>
        <v>449.24000000000007</v>
      </c>
      <c r="H111" s="51">
        <f t="shared" si="28"/>
        <v>0.1</v>
      </c>
      <c r="I111" s="51">
        <f t="shared" si="28"/>
        <v>13.6</v>
      </c>
      <c r="J111" s="51">
        <f t="shared" si="28"/>
        <v>0.1</v>
      </c>
      <c r="K111" s="51">
        <f t="shared" si="28"/>
        <v>248.4</v>
      </c>
      <c r="L111" s="51">
        <f t="shared" si="28"/>
        <v>217.9</v>
      </c>
      <c r="M111" s="51">
        <f t="shared" si="28"/>
        <v>44.8</v>
      </c>
      <c r="N111" s="51">
        <f t="shared" si="28"/>
        <v>3</v>
      </c>
      <c r="O111" s="52"/>
    </row>
    <row r="112" spans="1:15" s="11" customFormat="1" ht="13.5" outlineLevel="2">
      <c r="A112" s="12" t="s">
        <v>13</v>
      </c>
      <c r="B112" s="13"/>
      <c r="C112" s="9"/>
      <c r="D112" s="15">
        <f>D99+D101+D107+D111</f>
        <v>237.89000000000004</v>
      </c>
      <c r="E112" s="15">
        <f aca="true" t="shared" si="29" ref="E112:N112">E99+E101+E107+E111</f>
        <v>602.6400000000001</v>
      </c>
      <c r="F112" s="15">
        <f t="shared" si="29"/>
        <v>1134.9340000000002</v>
      </c>
      <c r="G112" s="15">
        <f t="shared" si="29"/>
        <v>1811.3999999999999</v>
      </c>
      <c r="H112" s="15">
        <f t="shared" si="29"/>
        <v>0.9400000000000001</v>
      </c>
      <c r="I112" s="15">
        <f t="shared" si="29"/>
        <v>54.4</v>
      </c>
      <c r="J112" s="15">
        <f t="shared" si="29"/>
        <v>0.33</v>
      </c>
      <c r="K112" s="15">
        <f t="shared" si="29"/>
        <v>626.03</v>
      </c>
      <c r="L112" s="15">
        <f t="shared" si="29"/>
        <v>1151</v>
      </c>
      <c r="M112" s="15">
        <f t="shared" si="29"/>
        <v>352.1</v>
      </c>
      <c r="N112" s="15">
        <f t="shared" si="29"/>
        <v>33.980000000000004</v>
      </c>
      <c r="O112" s="32"/>
    </row>
    <row r="113" spans="1:15" s="1" customFormat="1" ht="13.5" outlineLevel="2">
      <c r="A113" s="11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6"/>
    </row>
    <row r="114" spans="1:15" s="6" customFormat="1" ht="42" customHeight="1" outlineLevel="2">
      <c r="A114" s="20" t="s">
        <v>90</v>
      </c>
      <c r="B114" s="4" t="s">
        <v>2</v>
      </c>
      <c r="C114" s="5" t="s">
        <v>3</v>
      </c>
      <c r="D114" s="5" t="s">
        <v>4</v>
      </c>
      <c r="E114" s="5" t="s">
        <v>5</v>
      </c>
      <c r="F114" s="5" t="s">
        <v>6</v>
      </c>
      <c r="G114" s="5" t="s">
        <v>7</v>
      </c>
      <c r="H114" s="5" t="s">
        <v>9</v>
      </c>
      <c r="I114" s="5" t="s">
        <v>8</v>
      </c>
      <c r="J114" s="5" t="s">
        <v>26</v>
      </c>
      <c r="K114" s="5" t="s">
        <v>10</v>
      </c>
      <c r="L114" s="5" t="s">
        <v>27</v>
      </c>
      <c r="M114" s="5" t="s">
        <v>28</v>
      </c>
      <c r="N114" s="5" t="s">
        <v>11</v>
      </c>
      <c r="O114" s="5" t="s">
        <v>22</v>
      </c>
    </row>
    <row r="115" spans="1:15" s="11" customFormat="1" ht="13.5" outlineLevel="4">
      <c r="A115" s="7" t="s">
        <v>36</v>
      </c>
      <c r="B115" s="14" t="s">
        <v>92</v>
      </c>
      <c r="C115" s="37" t="s">
        <v>65</v>
      </c>
      <c r="D115" s="9">
        <v>13.3</v>
      </c>
      <c r="E115" s="9">
        <v>24.5</v>
      </c>
      <c r="F115" s="9">
        <v>47.7</v>
      </c>
      <c r="G115" s="9">
        <v>85.6</v>
      </c>
      <c r="H115" s="9">
        <v>0.1</v>
      </c>
      <c r="I115" s="9">
        <v>0.9</v>
      </c>
      <c r="J115" s="9">
        <v>0</v>
      </c>
      <c r="K115" s="9">
        <v>88.1</v>
      </c>
      <c r="L115" s="9">
        <v>89.5</v>
      </c>
      <c r="M115" s="9">
        <v>19.1</v>
      </c>
      <c r="N115" s="9">
        <v>0.3</v>
      </c>
      <c r="O115" s="32">
        <v>55</v>
      </c>
    </row>
    <row r="116" spans="2:15" s="11" customFormat="1" ht="27" outlineLevel="4">
      <c r="B116" s="8" t="s">
        <v>53</v>
      </c>
      <c r="C116" s="37" t="s">
        <v>62</v>
      </c>
      <c r="D116" s="9">
        <v>9.2</v>
      </c>
      <c r="E116" s="9">
        <v>60.1</v>
      </c>
      <c r="F116" s="9">
        <v>52.3</v>
      </c>
      <c r="G116" s="9">
        <v>125.6</v>
      </c>
      <c r="H116" s="9">
        <v>0.1</v>
      </c>
      <c r="I116" s="9">
        <v>0</v>
      </c>
      <c r="J116" s="9">
        <v>0.1</v>
      </c>
      <c r="K116" s="9">
        <v>9.3</v>
      </c>
      <c r="L116" s="9">
        <v>26.2</v>
      </c>
      <c r="M116" s="9">
        <v>8.1</v>
      </c>
      <c r="N116" s="9">
        <v>1.06</v>
      </c>
      <c r="O116" s="32" t="s">
        <v>24</v>
      </c>
    </row>
    <row r="117" spans="2:15" s="11" customFormat="1" ht="18" customHeight="1" outlineLevel="4">
      <c r="B117" s="8" t="s">
        <v>93</v>
      </c>
      <c r="C117" s="37" t="s">
        <v>67</v>
      </c>
      <c r="D117" s="9">
        <v>4.5</v>
      </c>
      <c r="E117" s="9">
        <v>11.9</v>
      </c>
      <c r="F117" s="9">
        <v>11.7</v>
      </c>
      <c r="G117" s="9">
        <v>28.3</v>
      </c>
      <c r="H117" s="9">
        <v>0.1</v>
      </c>
      <c r="I117" s="9">
        <v>0</v>
      </c>
      <c r="J117" s="9">
        <v>0</v>
      </c>
      <c r="K117" s="9">
        <v>48</v>
      </c>
      <c r="L117" s="9">
        <v>36</v>
      </c>
      <c r="M117" s="9">
        <v>5.6</v>
      </c>
      <c r="N117" s="9">
        <v>0</v>
      </c>
      <c r="O117" s="53">
        <v>432</v>
      </c>
    </row>
    <row r="118" spans="1:15" s="11" customFormat="1" ht="13.5" outlineLevel="2">
      <c r="A118" s="12" t="s">
        <v>12</v>
      </c>
      <c r="B118" s="13"/>
      <c r="C118" s="37"/>
      <c r="D118" s="15">
        <f aca="true" t="shared" si="30" ref="D118:N118">SUM(D115:D117)</f>
        <v>27</v>
      </c>
      <c r="E118" s="15">
        <f t="shared" si="30"/>
        <v>96.5</v>
      </c>
      <c r="F118" s="15">
        <f t="shared" si="30"/>
        <v>111.7</v>
      </c>
      <c r="G118" s="15">
        <f t="shared" si="30"/>
        <v>239.5</v>
      </c>
      <c r="H118" s="15">
        <f t="shared" si="30"/>
        <v>0.30000000000000004</v>
      </c>
      <c r="I118" s="15">
        <f t="shared" si="30"/>
        <v>0.9</v>
      </c>
      <c r="J118" s="15">
        <f t="shared" si="30"/>
        <v>0.1</v>
      </c>
      <c r="K118" s="15">
        <f t="shared" si="30"/>
        <v>145.39999999999998</v>
      </c>
      <c r="L118" s="15">
        <f t="shared" si="30"/>
        <v>151.7</v>
      </c>
      <c r="M118" s="15">
        <f t="shared" si="30"/>
        <v>32.800000000000004</v>
      </c>
      <c r="N118" s="15">
        <f t="shared" si="30"/>
        <v>1.36</v>
      </c>
      <c r="O118" s="32"/>
    </row>
    <row r="119" spans="1:15" s="11" customFormat="1" ht="27" outlineLevel="2">
      <c r="A119" s="42" t="s">
        <v>113</v>
      </c>
      <c r="B119" s="14" t="s">
        <v>114</v>
      </c>
      <c r="C119" s="59" t="s">
        <v>67</v>
      </c>
      <c r="D119" s="40">
        <v>26.5</v>
      </c>
      <c r="E119" s="40">
        <v>0</v>
      </c>
      <c r="F119" s="40">
        <v>87</v>
      </c>
      <c r="G119" s="40">
        <v>113.6</v>
      </c>
      <c r="H119" s="40">
        <v>0</v>
      </c>
      <c r="I119" s="40">
        <v>1</v>
      </c>
      <c r="J119" s="40">
        <v>0</v>
      </c>
      <c r="K119" s="40">
        <v>0</v>
      </c>
      <c r="L119" s="40">
        <v>0</v>
      </c>
      <c r="M119" s="40">
        <v>36</v>
      </c>
      <c r="N119" s="40">
        <v>126</v>
      </c>
      <c r="O119" s="41" t="s">
        <v>24</v>
      </c>
    </row>
    <row r="120" spans="1:15" s="11" customFormat="1" ht="13.5" outlineLevel="2">
      <c r="A120" s="12" t="s">
        <v>12</v>
      </c>
      <c r="B120" s="13"/>
      <c r="C120" s="37"/>
      <c r="D120" s="15">
        <f aca="true" t="shared" si="31" ref="D120:N120">SUM(D119)</f>
        <v>26.5</v>
      </c>
      <c r="E120" s="15">
        <f t="shared" si="31"/>
        <v>0</v>
      </c>
      <c r="F120" s="15">
        <f t="shared" si="31"/>
        <v>87</v>
      </c>
      <c r="G120" s="15">
        <f t="shared" si="31"/>
        <v>113.6</v>
      </c>
      <c r="H120" s="15">
        <f t="shared" si="31"/>
        <v>0</v>
      </c>
      <c r="I120" s="15">
        <f t="shared" si="31"/>
        <v>1</v>
      </c>
      <c r="J120" s="15">
        <f t="shared" si="31"/>
        <v>0</v>
      </c>
      <c r="K120" s="15">
        <f t="shared" si="31"/>
        <v>0</v>
      </c>
      <c r="L120" s="15">
        <f t="shared" si="31"/>
        <v>0</v>
      </c>
      <c r="M120" s="15">
        <f t="shared" si="31"/>
        <v>36</v>
      </c>
      <c r="N120" s="15">
        <f t="shared" si="31"/>
        <v>126</v>
      </c>
      <c r="O120" s="32"/>
    </row>
    <row r="121" spans="1:15" s="11" customFormat="1" ht="27" outlineLevel="2">
      <c r="A121" s="7" t="s">
        <v>0</v>
      </c>
      <c r="B121" s="14" t="s">
        <v>94</v>
      </c>
      <c r="C121" s="37" t="s">
        <v>83</v>
      </c>
      <c r="D121" s="9">
        <v>43.6</v>
      </c>
      <c r="E121" s="9">
        <v>130.2</v>
      </c>
      <c r="F121" s="9">
        <v>31.3</v>
      </c>
      <c r="G121" s="9">
        <v>205.8</v>
      </c>
      <c r="H121" s="9">
        <v>0</v>
      </c>
      <c r="I121" s="9">
        <v>10.3</v>
      </c>
      <c r="J121" s="9">
        <v>0.12</v>
      </c>
      <c r="K121" s="9">
        <v>98.7</v>
      </c>
      <c r="L121" s="9">
        <v>126.4</v>
      </c>
      <c r="M121" s="9">
        <v>31.3</v>
      </c>
      <c r="N121" s="9">
        <v>16.5</v>
      </c>
      <c r="O121" s="55" t="s">
        <v>111</v>
      </c>
    </row>
    <row r="122" spans="1:15" s="11" customFormat="1" ht="40.5" outlineLevel="2">
      <c r="A122" s="12"/>
      <c r="B122" s="8" t="s">
        <v>38</v>
      </c>
      <c r="C122" s="37" t="s">
        <v>68</v>
      </c>
      <c r="D122" s="9">
        <v>3.69</v>
      </c>
      <c r="E122" s="9">
        <v>28.3</v>
      </c>
      <c r="F122" s="9">
        <v>30</v>
      </c>
      <c r="G122" s="9">
        <v>63</v>
      </c>
      <c r="H122" s="9">
        <v>0.015</v>
      </c>
      <c r="I122" s="9">
        <v>22.5</v>
      </c>
      <c r="J122" s="10">
        <v>0</v>
      </c>
      <c r="K122" s="10">
        <v>24.1</v>
      </c>
      <c r="L122" s="10">
        <v>18.6</v>
      </c>
      <c r="M122" s="10">
        <v>9.6</v>
      </c>
      <c r="N122" s="10">
        <v>0.315</v>
      </c>
      <c r="O122" s="32">
        <v>45</v>
      </c>
    </row>
    <row r="123" spans="1:15" s="11" customFormat="1" ht="27" outlineLevel="2">
      <c r="A123" s="12"/>
      <c r="B123" s="14" t="s">
        <v>95</v>
      </c>
      <c r="C123" s="37" t="s">
        <v>65</v>
      </c>
      <c r="D123" s="9">
        <v>33.9</v>
      </c>
      <c r="E123" s="9">
        <v>84.1</v>
      </c>
      <c r="F123" s="9">
        <v>122.3</v>
      </c>
      <c r="G123" s="9">
        <v>153.6</v>
      </c>
      <c r="H123" s="9">
        <v>0.1</v>
      </c>
      <c r="I123" s="9">
        <v>0</v>
      </c>
      <c r="J123" s="9">
        <v>0.1</v>
      </c>
      <c r="K123" s="9">
        <v>17.2</v>
      </c>
      <c r="L123" s="9">
        <v>69.9</v>
      </c>
      <c r="M123" s="9">
        <v>14.4</v>
      </c>
      <c r="N123" s="9">
        <v>0.8</v>
      </c>
      <c r="O123" s="33">
        <v>353</v>
      </c>
    </row>
    <row r="124" spans="1:15" s="11" customFormat="1" ht="27" outlineLevel="2">
      <c r="A124" s="12"/>
      <c r="B124" s="8" t="s">
        <v>96</v>
      </c>
      <c r="C124" s="37" t="s">
        <v>73</v>
      </c>
      <c r="D124" s="9">
        <v>45.7</v>
      </c>
      <c r="E124" s="9">
        <v>145</v>
      </c>
      <c r="F124" s="9">
        <v>0</v>
      </c>
      <c r="G124" s="9">
        <v>190.7</v>
      </c>
      <c r="H124" s="9">
        <v>0</v>
      </c>
      <c r="I124" s="9">
        <v>0</v>
      </c>
      <c r="J124" s="10">
        <v>0</v>
      </c>
      <c r="K124" s="10">
        <v>5.4</v>
      </c>
      <c r="L124" s="10">
        <v>112.8</v>
      </c>
      <c r="M124" s="10">
        <v>13.2</v>
      </c>
      <c r="N124" s="10">
        <v>1.6</v>
      </c>
      <c r="O124" s="32">
        <v>298</v>
      </c>
    </row>
    <row r="125" spans="1:15" s="11" customFormat="1" ht="13.5" outlineLevel="2">
      <c r="A125" s="12"/>
      <c r="B125" s="8" t="s">
        <v>41</v>
      </c>
      <c r="C125" s="37">
        <v>40</v>
      </c>
      <c r="D125" s="9">
        <v>8.03</v>
      </c>
      <c r="E125" s="9">
        <v>3.7</v>
      </c>
      <c r="F125" s="9">
        <v>75.44</v>
      </c>
      <c r="G125" s="9">
        <v>87.19</v>
      </c>
      <c r="H125" s="9">
        <v>0</v>
      </c>
      <c r="I125" s="9">
        <v>0</v>
      </c>
      <c r="J125" s="10">
        <v>0</v>
      </c>
      <c r="K125" s="10">
        <v>7.2</v>
      </c>
      <c r="L125" s="10" t="s">
        <v>42</v>
      </c>
      <c r="M125" s="10">
        <v>8</v>
      </c>
      <c r="N125" s="10">
        <v>1.2</v>
      </c>
      <c r="O125" s="32" t="s">
        <v>24</v>
      </c>
    </row>
    <row r="126" spans="1:15" s="11" customFormat="1" ht="13.5" outlineLevel="2">
      <c r="A126" s="12"/>
      <c r="B126" s="8" t="s">
        <v>48</v>
      </c>
      <c r="C126" s="37" t="s">
        <v>67</v>
      </c>
      <c r="D126" s="9">
        <v>0</v>
      </c>
      <c r="E126" s="9">
        <v>0</v>
      </c>
      <c r="F126" s="9">
        <v>19.6</v>
      </c>
      <c r="G126" s="9">
        <v>80</v>
      </c>
      <c r="H126" s="9">
        <v>30</v>
      </c>
      <c r="I126" s="9">
        <v>0.6</v>
      </c>
      <c r="J126" s="9">
        <v>0.6</v>
      </c>
      <c r="K126" s="9">
        <v>9</v>
      </c>
      <c r="L126" s="9">
        <v>0</v>
      </c>
      <c r="M126" s="9">
        <v>0</v>
      </c>
      <c r="N126" s="9">
        <v>0</v>
      </c>
      <c r="O126" s="32">
        <v>420</v>
      </c>
    </row>
    <row r="127" spans="1:15" s="11" customFormat="1" ht="13.5" outlineLevel="2">
      <c r="A127" s="12" t="s">
        <v>12</v>
      </c>
      <c r="B127" s="8"/>
      <c r="C127" s="37"/>
      <c r="D127" s="15">
        <f>SUM(D121:D126)</f>
        <v>134.92</v>
      </c>
      <c r="E127" s="15">
        <f aca="true" t="shared" si="32" ref="E127:N127">SUM(E121:E126)</f>
        <v>391.3</v>
      </c>
      <c r="F127" s="15">
        <f t="shared" si="32"/>
        <v>278.64</v>
      </c>
      <c r="G127" s="15">
        <f t="shared" si="32"/>
        <v>780.29</v>
      </c>
      <c r="H127" s="15">
        <f t="shared" si="32"/>
        <v>30.115</v>
      </c>
      <c r="I127" s="15">
        <f t="shared" si="32"/>
        <v>33.4</v>
      </c>
      <c r="J127" s="15">
        <f t="shared" si="32"/>
        <v>0.82</v>
      </c>
      <c r="K127" s="15">
        <f t="shared" si="32"/>
        <v>161.6</v>
      </c>
      <c r="L127" s="15">
        <f t="shared" si="32"/>
        <v>327.7</v>
      </c>
      <c r="M127" s="15">
        <f t="shared" si="32"/>
        <v>76.5</v>
      </c>
      <c r="N127" s="15">
        <f t="shared" si="32"/>
        <v>20.415000000000003</v>
      </c>
      <c r="O127" s="32"/>
    </row>
    <row r="128" spans="1:15" s="11" customFormat="1" ht="13.5" outlineLevel="2">
      <c r="A128" s="42" t="s">
        <v>71</v>
      </c>
      <c r="B128" s="8" t="s">
        <v>72</v>
      </c>
      <c r="C128" s="37" t="s">
        <v>73</v>
      </c>
      <c r="D128" s="9">
        <v>4.8</v>
      </c>
      <c r="E128" s="9">
        <v>3.18</v>
      </c>
      <c r="F128" s="9">
        <v>32.22</v>
      </c>
      <c r="G128" s="9">
        <v>102.3</v>
      </c>
      <c r="H128" s="9">
        <v>0.2</v>
      </c>
      <c r="I128" s="9">
        <v>0.024</v>
      </c>
      <c r="J128" s="9">
        <v>0</v>
      </c>
      <c r="K128" s="9">
        <v>25</v>
      </c>
      <c r="L128" s="9">
        <v>91</v>
      </c>
      <c r="M128" s="9">
        <v>33</v>
      </c>
      <c r="N128" s="9">
        <v>0</v>
      </c>
      <c r="O128" s="32" t="s">
        <v>24</v>
      </c>
    </row>
    <row r="129" spans="1:15" s="11" customFormat="1" ht="13.5" outlineLevel="2">
      <c r="A129" s="12"/>
      <c r="B129" s="46" t="s">
        <v>44</v>
      </c>
      <c r="C129" s="47" t="s">
        <v>67</v>
      </c>
      <c r="D129" s="48">
        <v>18.1</v>
      </c>
      <c r="E129" s="48">
        <v>99.6</v>
      </c>
      <c r="F129" s="48">
        <v>28.3</v>
      </c>
      <c r="G129" s="48">
        <v>105.6</v>
      </c>
      <c r="H129" s="48">
        <v>0</v>
      </c>
      <c r="I129" s="48">
        <v>0.6</v>
      </c>
      <c r="J129" s="48">
        <v>0.1</v>
      </c>
      <c r="K129" s="48">
        <v>212.8</v>
      </c>
      <c r="L129" s="48">
        <v>154.4</v>
      </c>
      <c r="M129" s="48">
        <v>26</v>
      </c>
      <c r="N129" s="48">
        <v>0.2</v>
      </c>
      <c r="O129" s="49" t="s">
        <v>24</v>
      </c>
    </row>
    <row r="130" spans="1:15" s="11" customFormat="1" ht="15.75" customHeight="1" outlineLevel="2">
      <c r="A130" s="12"/>
      <c r="B130" s="8" t="s">
        <v>115</v>
      </c>
      <c r="C130" s="37" t="s">
        <v>116</v>
      </c>
      <c r="D130" s="40">
        <v>12</v>
      </c>
      <c r="E130" s="40">
        <v>2</v>
      </c>
      <c r="F130" s="40">
        <v>29.1</v>
      </c>
      <c r="G130" s="40">
        <v>132.5</v>
      </c>
      <c r="H130" s="40">
        <v>0</v>
      </c>
      <c r="I130" s="40">
        <v>3.7</v>
      </c>
      <c r="J130" s="40">
        <v>0</v>
      </c>
      <c r="K130" s="40">
        <v>14.2</v>
      </c>
      <c r="L130" s="40">
        <v>12</v>
      </c>
      <c r="M130" s="40">
        <v>9</v>
      </c>
      <c r="N130" s="40">
        <v>1.7</v>
      </c>
      <c r="O130" s="32">
        <v>458</v>
      </c>
    </row>
    <row r="131" spans="1:15" s="11" customFormat="1" ht="13.5" outlineLevel="2">
      <c r="A131" s="12" t="s">
        <v>12</v>
      </c>
      <c r="B131" s="46"/>
      <c r="C131" s="37"/>
      <c r="D131" s="15">
        <f>SUM(D128:D130)</f>
        <v>34.900000000000006</v>
      </c>
      <c r="E131" s="15">
        <f aca="true" t="shared" si="33" ref="E131:N131">SUM(E128:E130)</f>
        <v>104.78</v>
      </c>
      <c r="F131" s="15">
        <f t="shared" si="33"/>
        <v>89.62</v>
      </c>
      <c r="G131" s="15">
        <f t="shared" si="33"/>
        <v>340.4</v>
      </c>
      <c r="H131" s="15">
        <f t="shared" si="33"/>
        <v>0.2</v>
      </c>
      <c r="I131" s="15">
        <f t="shared" si="33"/>
        <v>4.324</v>
      </c>
      <c r="J131" s="15">
        <f t="shared" si="33"/>
        <v>0.1</v>
      </c>
      <c r="K131" s="15">
        <f t="shared" si="33"/>
        <v>252</v>
      </c>
      <c r="L131" s="15">
        <f t="shared" si="33"/>
        <v>257.4</v>
      </c>
      <c r="M131" s="15">
        <f t="shared" si="33"/>
        <v>68</v>
      </c>
      <c r="N131" s="15">
        <f t="shared" si="33"/>
        <v>1.9</v>
      </c>
      <c r="O131" s="32"/>
    </row>
    <row r="132" spans="1:15" s="11" customFormat="1" ht="13.5" outlineLevel="2">
      <c r="A132" s="12" t="s">
        <v>13</v>
      </c>
      <c r="B132" s="13"/>
      <c r="C132" s="9"/>
      <c r="D132" s="15">
        <f>D118+D120+D127+D131</f>
        <v>223.32</v>
      </c>
      <c r="E132" s="15">
        <f aca="true" t="shared" si="34" ref="E132:N132">E118+E120+E127+E131</f>
        <v>592.58</v>
      </c>
      <c r="F132" s="15">
        <f t="shared" si="34"/>
        <v>566.96</v>
      </c>
      <c r="G132" s="15">
        <f t="shared" si="34"/>
        <v>1473.79</v>
      </c>
      <c r="H132" s="15">
        <f t="shared" si="34"/>
        <v>30.615</v>
      </c>
      <c r="I132" s="15">
        <f t="shared" si="34"/>
        <v>39.623999999999995</v>
      </c>
      <c r="J132" s="15">
        <f t="shared" si="34"/>
        <v>1.02</v>
      </c>
      <c r="K132" s="15">
        <f t="shared" si="34"/>
        <v>559</v>
      </c>
      <c r="L132" s="15">
        <f t="shared" si="34"/>
        <v>736.8</v>
      </c>
      <c r="M132" s="15">
        <f t="shared" si="34"/>
        <v>213.3</v>
      </c>
      <c r="N132" s="15">
        <f t="shared" si="34"/>
        <v>149.675</v>
      </c>
      <c r="O132" s="32"/>
    </row>
    <row r="133" spans="1:15" s="1" customFormat="1" ht="13.5" outlineLevel="2">
      <c r="A133" s="11"/>
      <c r="B133" s="22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6"/>
    </row>
    <row r="134" spans="1:15" s="6" customFormat="1" ht="38.25" customHeight="1" outlineLevel="2">
      <c r="A134" s="20" t="s">
        <v>97</v>
      </c>
      <c r="B134" s="4" t="s">
        <v>2</v>
      </c>
      <c r="C134" s="5" t="s">
        <v>3</v>
      </c>
      <c r="D134" s="5" t="s">
        <v>4</v>
      </c>
      <c r="E134" s="5" t="s">
        <v>5</v>
      </c>
      <c r="F134" s="5" t="s">
        <v>6</v>
      </c>
      <c r="G134" s="5" t="s">
        <v>7</v>
      </c>
      <c r="H134" s="5" t="s">
        <v>9</v>
      </c>
      <c r="I134" s="5" t="s">
        <v>8</v>
      </c>
      <c r="J134" s="5" t="s">
        <v>26</v>
      </c>
      <c r="K134" s="5" t="s">
        <v>10</v>
      </c>
      <c r="L134" s="5" t="s">
        <v>27</v>
      </c>
      <c r="M134" s="5" t="s">
        <v>28</v>
      </c>
      <c r="N134" s="5" t="s">
        <v>11</v>
      </c>
      <c r="O134" s="5" t="s">
        <v>22</v>
      </c>
    </row>
    <row r="135" spans="1:15" s="11" customFormat="1" ht="27" outlineLevel="4">
      <c r="A135" s="7" t="s">
        <v>36</v>
      </c>
      <c r="B135" s="8" t="s">
        <v>98</v>
      </c>
      <c r="C135" s="37" t="s">
        <v>65</v>
      </c>
      <c r="D135" s="9">
        <v>12.8</v>
      </c>
      <c r="E135" s="9">
        <v>22.2</v>
      </c>
      <c r="F135" s="9">
        <v>77.8</v>
      </c>
      <c r="G135" s="9">
        <v>112.9</v>
      </c>
      <c r="H135" s="9">
        <v>0</v>
      </c>
      <c r="I135" s="9">
        <v>0.9</v>
      </c>
      <c r="J135" s="9">
        <v>0</v>
      </c>
      <c r="K135" s="9">
        <v>87.4</v>
      </c>
      <c r="L135" s="9">
        <v>73.4</v>
      </c>
      <c r="M135" s="9">
        <v>11.7</v>
      </c>
      <c r="N135" s="9">
        <v>0.2</v>
      </c>
      <c r="O135" s="32">
        <v>133</v>
      </c>
    </row>
    <row r="136" spans="1:15" s="11" customFormat="1" ht="27" outlineLevel="4">
      <c r="A136" s="7"/>
      <c r="B136" s="8" t="s">
        <v>53</v>
      </c>
      <c r="C136" s="37" t="s">
        <v>62</v>
      </c>
      <c r="D136" s="9">
        <v>9.2</v>
      </c>
      <c r="E136" s="9">
        <v>60.1</v>
      </c>
      <c r="F136" s="9">
        <v>52.3</v>
      </c>
      <c r="G136" s="9">
        <v>125.6</v>
      </c>
      <c r="H136" s="9">
        <v>0.1</v>
      </c>
      <c r="I136" s="9">
        <v>0</v>
      </c>
      <c r="J136" s="9">
        <v>0.1</v>
      </c>
      <c r="K136" s="9">
        <v>9.3</v>
      </c>
      <c r="L136" s="9">
        <v>26.2</v>
      </c>
      <c r="M136" s="9">
        <v>8.1</v>
      </c>
      <c r="N136" s="9">
        <v>1.06</v>
      </c>
      <c r="O136" s="32" t="s">
        <v>24</v>
      </c>
    </row>
    <row r="137" spans="2:15" s="11" customFormat="1" ht="13.5" outlineLevel="4">
      <c r="B137" s="8" t="s">
        <v>19</v>
      </c>
      <c r="C137" s="37" t="s">
        <v>67</v>
      </c>
      <c r="D137" s="9">
        <v>0</v>
      </c>
      <c r="E137" s="9">
        <v>0</v>
      </c>
      <c r="F137" s="9">
        <v>61.37</v>
      </c>
      <c r="G137" s="9">
        <v>61.4</v>
      </c>
      <c r="H137" s="10">
        <v>0</v>
      </c>
      <c r="I137" s="10">
        <v>0</v>
      </c>
      <c r="J137" s="10">
        <v>0</v>
      </c>
      <c r="K137" s="10">
        <v>0.03</v>
      </c>
      <c r="L137" s="10">
        <v>0</v>
      </c>
      <c r="M137" s="10">
        <v>0</v>
      </c>
      <c r="N137" s="10">
        <v>0</v>
      </c>
      <c r="O137" s="32">
        <v>430</v>
      </c>
    </row>
    <row r="138" spans="1:15" s="11" customFormat="1" ht="13.5" outlineLevel="2">
      <c r="A138" s="12" t="s">
        <v>12</v>
      </c>
      <c r="B138" s="13"/>
      <c r="C138" s="37"/>
      <c r="D138" s="15">
        <f aca="true" t="shared" si="35" ref="D138:N138">SUM(D135:D137)</f>
        <v>22</v>
      </c>
      <c r="E138" s="15">
        <f t="shared" si="35"/>
        <v>82.3</v>
      </c>
      <c r="F138" s="15">
        <f t="shared" si="35"/>
        <v>191.47</v>
      </c>
      <c r="G138" s="15">
        <f t="shared" si="35"/>
        <v>299.9</v>
      </c>
      <c r="H138" s="15">
        <f t="shared" si="35"/>
        <v>0.1</v>
      </c>
      <c r="I138" s="15">
        <f t="shared" si="35"/>
        <v>0.9</v>
      </c>
      <c r="J138" s="15">
        <f t="shared" si="35"/>
        <v>0.1</v>
      </c>
      <c r="K138" s="15">
        <f t="shared" si="35"/>
        <v>96.73</v>
      </c>
      <c r="L138" s="15">
        <f t="shared" si="35"/>
        <v>99.60000000000001</v>
      </c>
      <c r="M138" s="15">
        <f t="shared" si="35"/>
        <v>19.799999999999997</v>
      </c>
      <c r="N138" s="15">
        <f t="shared" si="35"/>
        <v>1.26</v>
      </c>
      <c r="O138" s="32"/>
    </row>
    <row r="139" spans="1:15" s="11" customFormat="1" ht="27" outlineLevel="2">
      <c r="A139" s="42" t="s">
        <v>113</v>
      </c>
      <c r="B139" s="8" t="s">
        <v>89</v>
      </c>
      <c r="C139" s="37" t="s">
        <v>116</v>
      </c>
      <c r="D139" s="40">
        <v>3.6</v>
      </c>
      <c r="E139" s="40">
        <v>18</v>
      </c>
      <c r="F139" s="40">
        <v>33.2</v>
      </c>
      <c r="G139" s="40">
        <v>38.7</v>
      </c>
      <c r="H139" s="40">
        <v>0</v>
      </c>
      <c r="I139" s="40">
        <v>60</v>
      </c>
      <c r="J139" s="40">
        <v>0</v>
      </c>
      <c r="K139" s="40">
        <v>34</v>
      </c>
      <c r="L139" s="40">
        <v>23</v>
      </c>
      <c r="M139" s="40">
        <v>13</v>
      </c>
      <c r="N139" s="40">
        <v>0.3</v>
      </c>
      <c r="O139" s="32">
        <v>458</v>
      </c>
    </row>
    <row r="140" spans="1:15" s="11" customFormat="1" ht="13.5" outlineLevel="2">
      <c r="A140" s="12" t="s">
        <v>12</v>
      </c>
      <c r="B140" s="13"/>
      <c r="C140" s="37"/>
      <c r="D140" s="15">
        <f aca="true" t="shared" si="36" ref="D140:N140">SUM(D139)</f>
        <v>3.6</v>
      </c>
      <c r="E140" s="15">
        <f t="shared" si="36"/>
        <v>18</v>
      </c>
      <c r="F140" s="15">
        <f t="shared" si="36"/>
        <v>33.2</v>
      </c>
      <c r="G140" s="15">
        <f t="shared" si="36"/>
        <v>38.7</v>
      </c>
      <c r="H140" s="15">
        <f t="shared" si="36"/>
        <v>0</v>
      </c>
      <c r="I140" s="15">
        <f t="shared" si="36"/>
        <v>60</v>
      </c>
      <c r="J140" s="15">
        <f t="shared" si="36"/>
        <v>0</v>
      </c>
      <c r="K140" s="15">
        <f t="shared" si="36"/>
        <v>34</v>
      </c>
      <c r="L140" s="15">
        <f t="shared" si="36"/>
        <v>23</v>
      </c>
      <c r="M140" s="15">
        <f t="shared" si="36"/>
        <v>13</v>
      </c>
      <c r="N140" s="15">
        <f t="shared" si="36"/>
        <v>0.3</v>
      </c>
      <c r="O140" s="32"/>
    </row>
    <row r="141" spans="1:15" s="11" customFormat="1" ht="27" outlineLevel="4">
      <c r="A141" s="7" t="s">
        <v>0</v>
      </c>
      <c r="B141" s="14" t="s">
        <v>43</v>
      </c>
      <c r="C141" s="39" t="s">
        <v>68</v>
      </c>
      <c r="D141" s="9">
        <v>3.3</v>
      </c>
      <c r="E141" s="9">
        <v>80.3</v>
      </c>
      <c r="F141" s="9">
        <v>16.1</v>
      </c>
      <c r="G141" s="9">
        <v>64.1</v>
      </c>
      <c r="H141" s="9">
        <v>0.06</v>
      </c>
      <c r="I141" s="9">
        <v>2.5</v>
      </c>
      <c r="J141" s="9">
        <v>0.03</v>
      </c>
      <c r="K141" s="9">
        <v>26</v>
      </c>
      <c r="L141" s="9">
        <v>33.1</v>
      </c>
      <c r="M141" s="9">
        <v>21.1</v>
      </c>
      <c r="N141" s="9">
        <v>0.7</v>
      </c>
      <c r="O141" s="31">
        <v>52</v>
      </c>
    </row>
    <row r="142" spans="2:15" s="11" customFormat="1" ht="40.5" outlineLevel="4">
      <c r="B142" s="8" t="s">
        <v>55</v>
      </c>
      <c r="C142" s="37" t="s">
        <v>78</v>
      </c>
      <c r="D142" s="9">
        <v>135.2</v>
      </c>
      <c r="E142" s="9">
        <v>138.3</v>
      </c>
      <c r="F142" s="9">
        <v>208.8</v>
      </c>
      <c r="G142" s="9">
        <v>382.2</v>
      </c>
      <c r="H142" s="9">
        <v>0.6</v>
      </c>
      <c r="I142" s="9">
        <v>15.3</v>
      </c>
      <c r="J142" s="9">
        <v>0.2</v>
      </c>
      <c r="K142" s="9">
        <v>83.1</v>
      </c>
      <c r="L142" s="9">
        <v>348.1</v>
      </c>
      <c r="M142" s="9">
        <v>93.3</v>
      </c>
      <c r="N142" s="9">
        <v>12.3</v>
      </c>
      <c r="O142" s="32">
        <v>115</v>
      </c>
    </row>
    <row r="143" spans="2:15" s="11" customFormat="1" ht="27" outlineLevel="4">
      <c r="B143" s="8" t="s">
        <v>99</v>
      </c>
      <c r="C143" s="37" t="s">
        <v>70</v>
      </c>
      <c r="D143" s="9">
        <v>68.7</v>
      </c>
      <c r="E143" s="9">
        <v>203.7</v>
      </c>
      <c r="F143" s="9">
        <v>124</v>
      </c>
      <c r="G143" s="9">
        <v>396.5</v>
      </c>
      <c r="H143" s="9">
        <v>0.2</v>
      </c>
      <c r="I143" s="9">
        <v>37</v>
      </c>
      <c r="J143" s="9">
        <v>0</v>
      </c>
      <c r="K143" s="9">
        <v>27.4</v>
      </c>
      <c r="L143" s="9">
        <v>241.8</v>
      </c>
      <c r="M143" s="9">
        <v>58.2</v>
      </c>
      <c r="N143" s="9">
        <v>3.5</v>
      </c>
      <c r="O143" s="32">
        <v>171</v>
      </c>
    </row>
    <row r="144" spans="2:15" s="11" customFormat="1" ht="27" outlineLevel="4">
      <c r="B144" s="8" t="s">
        <v>50</v>
      </c>
      <c r="C144" s="37" t="s">
        <v>67</v>
      </c>
      <c r="D144" s="9">
        <v>1</v>
      </c>
      <c r="E144" s="9">
        <v>0.2</v>
      </c>
      <c r="F144" s="9">
        <v>20.2</v>
      </c>
      <c r="G144" s="9">
        <v>92</v>
      </c>
      <c r="H144" s="9">
        <v>4</v>
      </c>
      <c r="I144" s="9">
        <v>0.02</v>
      </c>
      <c r="J144" s="9">
        <v>0</v>
      </c>
      <c r="K144" s="9">
        <v>14</v>
      </c>
      <c r="L144" s="9">
        <v>0</v>
      </c>
      <c r="M144" s="9">
        <v>0</v>
      </c>
      <c r="N144" s="9">
        <v>2.8</v>
      </c>
      <c r="O144" s="32" t="s">
        <v>24</v>
      </c>
    </row>
    <row r="145" spans="2:15" s="11" customFormat="1" ht="27" outlineLevel="4">
      <c r="B145" s="8" t="s">
        <v>31</v>
      </c>
      <c r="C145" s="37">
        <v>40</v>
      </c>
      <c r="D145" s="9">
        <v>12.95</v>
      </c>
      <c r="E145" s="9">
        <v>3.72</v>
      </c>
      <c r="F145" s="9">
        <v>78.884</v>
      </c>
      <c r="G145" s="9">
        <v>95.56</v>
      </c>
      <c r="H145" s="9">
        <v>0.06</v>
      </c>
      <c r="I145" s="9">
        <v>0</v>
      </c>
      <c r="J145" s="10">
        <v>0</v>
      </c>
      <c r="K145" s="10">
        <v>9.2</v>
      </c>
      <c r="L145" s="10">
        <v>34.8</v>
      </c>
      <c r="M145" s="10">
        <v>13.2</v>
      </c>
      <c r="N145" s="10">
        <v>0.8</v>
      </c>
      <c r="O145" s="32" t="s">
        <v>24</v>
      </c>
    </row>
    <row r="146" spans="1:15" s="11" customFormat="1" ht="13.5" outlineLevel="4">
      <c r="A146" s="12" t="s">
        <v>12</v>
      </c>
      <c r="B146" s="8"/>
      <c r="C146" s="37"/>
      <c r="D146" s="15">
        <f>SUM(D141:D145)</f>
        <v>221.14999999999998</v>
      </c>
      <c r="E146" s="15">
        <f aca="true" t="shared" si="37" ref="E146:N146">SUM(E141:E145)</f>
        <v>426.22</v>
      </c>
      <c r="F146" s="15">
        <f t="shared" si="37"/>
        <v>447.984</v>
      </c>
      <c r="G146" s="15">
        <f t="shared" si="37"/>
        <v>1030.36</v>
      </c>
      <c r="H146" s="15">
        <f t="shared" si="37"/>
        <v>4.919999999999999</v>
      </c>
      <c r="I146" s="15">
        <f t="shared" si="37"/>
        <v>54.82</v>
      </c>
      <c r="J146" s="15">
        <f t="shared" si="37"/>
        <v>0.23</v>
      </c>
      <c r="K146" s="15">
        <f t="shared" si="37"/>
        <v>159.7</v>
      </c>
      <c r="L146" s="15">
        <f t="shared" si="37"/>
        <v>657.8</v>
      </c>
      <c r="M146" s="15">
        <f t="shared" si="37"/>
        <v>185.8</v>
      </c>
      <c r="N146" s="15">
        <f t="shared" si="37"/>
        <v>20.1</v>
      </c>
      <c r="O146" s="32"/>
    </row>
    <row r="147" spans="1:15" s="11" customFormat="1" ht="13.5" outlineLevel="4">
      <c r="A147" s="42" t="s">
        <v>71</v>
      </c>
      <c r="B147" s="8" t="s">
        <v>79</v>
      </c>
      <c r="C147" s="37" t="s">
        <v>73</v>
      </c>
      <c r="D147" s="9">
        <v>6.1</v>
      </c>
      <c r="E147" s="9">
        <v>9.2</v>
      </c>
      <c r="F147" s="9">
        <v>102.9</v>
      </c>
      <c r="G147" s="9">
        <v>105.7</v>
      </c>
      <c r="H147" s="10">
        <v>0.1</v>
      </c>
      <c r="I147" s="10">
        <v>0</v>
      </c>
      <c r="J147" s="10">
        <v>0</v>
      </c>
      <c r="K147" s="10">
        <v>3.3</v>
      </c>
      <c r="L147" s="10">
        <v>23.7</v>
      </c>
      <c r="M147" s="10">
        <v>0</v>
      </c>
      <c r="N147" s="10">
        <v>0.4</v>
      </c>
      <c r="O147" s="32" t="s">
        <v>24</v>
      </c>
    </row>
    <row r="148" spans="1:15" s="11" customFormat="1" ht="13.5" outlineLevel="4">
      <c r="A148" s="12"/>
      <c r="B148" s="8" t="s">
        <v>39</v>
      </c>
      <c r="C148" s="37" t="s">
        <v>67</v>
      </c>
      <c r="D148" s="9">
        <v>12.2</v>
      </c>
      <c r="E148" s="9">
        <v>36.3</v>
      </c>
      <c r="F148" s="9">
        <v>85.2</v>
      </c>
      <c r="G148" s="9">
        <v>133.7</v>
      </c>
      <c r="H148" s="9">
        <v>0</v>
      </c>
      <c r="I148" s="9">
        <v>1.3</v>
      </c>
      <c r="J148" s="9">
        <v>0</v>
      </c>
      <c r="K148" s="9">
        <v>122.5</v>
      </c>
      <c r="L148" s="9">
        <v>116.2</v>
      </c>
      <c r="M148" s="9">
        <v>17.64</v>
      </c>
      <c r="N148" s="9">
        <v>0.69</v>
      </c>
      <c r="O148" s="32">
        <v>434</v>
      </c>
    </row>
    <row r="149" spans="1:15" s="11" customFormat="1" ht="13.5" outlineLevel="4">
      <c r="A149" s="12" t="s">
        <v>12</v>
      </c>
      <c r="B149" s="46"/>
      <c r="C149" s="37"/>
      <c r="D149" s="15">
        <f aca="true" t="shared" si="38" ref="D149:N149">SUM(D147:D148)</f>
        <v>18.299999999999997</v>
      </c>
      <c r="E149" s="15">
        <f t="shared" si="38"/>
        <v>45.5</v>
      </c>
      <c r="F149" s="15">
        <f t="shared" si="38"/>
        <v>188.10000000000002</v>
      </c>
      <c r="G149" s="15">
        <f t="shared" si="38"/>
        <v>239.39999999999998</v>
      </c>
      <c r="H149" s="15">
        <f t="shared" si="38"/>
        <v>0.1</v>
      </c>
      <c r="I149" s="15">
        <f t="shared" si="38"/>
        <v>1.3</v>
      </c>
      <c r="J149" s="15">
        <f t="shared" si="38"/>
        <v>0</v>
      </c>
      <c r="K149" s="15">
        <f t="shared" si="38"/>
        <v>125.8</v>
      </c>
      <c r="L149" s="15">
        <f t="shared" si="38"/>
        <v>139.9</v>
      </c>
      <c r="M149" s="15">
        <f t="shared" si="38"/>
        <v>17.64</v>
      </c>
      <c r="N149" s="15">
        <f t="shared" si="38"/>
        <v>1.0899999999999999</v>
      </c>
      <c r="O149" s="32"/>
    </row>
    <row r="150" spans="1:15" s="11" customFormat="1" ht="13.5" outlineLevel="2">
      <c r="A150" s="12" t="s">
        <v>13</v>
      </c>
      <c r="B150" s="13"/>
      <c r="C150" s="9"/>
      <c r="D150" s="15">
        <f>D138+D140+D146+D149</f>
        <v>265.04999999999995</v>
      </c>
      <c r="E150" s="15">
        <f aca="true" t="shared" si="39" ref="E150:N150">E138+E140+E146+E149</f>
        <v>572.02</v>
      </c>
      <c r="F150" s="15">
        <f t="shared" si="39"/>
        <v>860.754</v>
      </c>
      <c r="G150" s="15">
        <f t="shared" si="39"/>
        <v>1608.3599999999997</v>
      </c>
      <c r="H150" s="15">
        <f t="shared" si="39"/>
        <v>5.119999999999998</v>
      </c>
      <c r="I150" s="15">
        <f t="shared" si="39"/>
        <v>117.02</v>
      </c>
      <c r="J150" s="15">
        <f t="shared" si="39"/>
        <v>0.33</v>
      </c>
      <c r="K150" s="15">
        <f t="shared" si="39"/>
        <v>416.23</v>
      </c>
      <c r="L150" s="15">
        <f t="shared" si="39"/>
        <v>920.3</v>
      </c>
      <c r="M150" s="15">
        <f t="shared" si="39"/>
        <v>236.24</v>
      </c>
      <c r="N150" s="15">
        <f t="shared" si="39"/>
        <v>22.75</v>
      </c>
      <c r="O150" s="32"/>
    </row>
    <row r="151" spans="2:15" s="11" customFormat="1" ht="9" customHeight="1" outlineLevel="2">
      <c r="B151" s="22"/>
      <c r="O151" s="6"/>
    </row>
    <row r="152" spans="1:15" s="6" customFormat="1" ht="62.25" customHeight="1" outlineLevel="1">
      <c r="A152" s="23" t="s">
        <v>100</v>
      </c>
      <c r="B152" s="4" t="s">
        <v>2</v>
      </c>
      <c r="C152" s="5" t="s">
        <v>3</v>
      </c>
      <c r="D152" s="5" t="s">
        <v>4</v>
      </c>
      <c r="E152" s="5" t="s">
        <v>5</v>
      </c>
      <c r="F152" s="5" t="s">
        <v>6</v>
      </c>
      <c r="G152" s="5" t="s">
        <v>7</v>
      </c>
      <c r="H152" s="5" t="s">
        <v>9</v>
      </c>
      <c r="I152" s="5" t="s">
        <v>8</v>
      </c>
      <c r="J152" s="5" t="s">
        <v>26</v>
      </c>
      <c r="K152" s="5" t="s">
        <v>10</v>
      </c>
      <c r="L152" s="5" t="s">
        <v>27</v>
      </c>
      <c r="M152" s="5" t="s">
        <v>28</v>
      </c>
      <c r="N152" s="5" t="s">
        <v>11</v>
      </c>
      <c r="O152" s="5" t="s">
        <v>22</v>
      </c>
    </row>
    <row r="153" spans="1:15" s="11" customFormat="1" ht="67.5" outlineLevel="2">
      <c r="A153" s="7" t="s">
        <v>36</v>
      </c>
      <c r="B153" s="8" t="s">
        <v>32</v>
      </c>
      <c r="C153" s="37">
        <v>80</v>
      </c>
      <c r="D153" s="9">
        <v>43.3</v>
      </c>
      <c r="E153" s="9">
        <v>199</v>
      </c>
      <c r="F153" s="9">
        <v>80.3</v>
      </c>
      <c r="G153" s="9">
        <v>322.6</v>
      </c>
      <c r="H153" s="9">
        <v>0.1</v>
      </c>
      <c r="I153" s="9">
        <v>0.5</v>
      </c>
      <c r="J153" s="9">
        <v>0.16</v>
      </c>
      <c r="K153" s="9">
        <v>316</v>
      </c>
      <c r="L153" s="9">
        <v>205.8</v>
      </c>
      <c r="M153" s="9">
        <v>28.5</v>
      </c>
      <c r="N153" s="9">
        <v>1.2</v>
      </c>
      <c r="O153" s="53" t="s">
        <v>24</v>
      </c>
    </row>
    <row r="154" spans="2:15" s="11" customFormat="1" ht="40.5" outlineLevel="4">
      <c r="B154" s="8" t="s">
        <v>21</v>
      </c>
      <c r="C154" s="39">
        <v>40</v>
      </c>
      <c r="D154" s="9">
        <v>5</v>
      </c>
      <c r="E154" s="9">
        <v>4.6</v>
      </c>
      <c r="F154" s="9">
        <v>0.2</v>
      </c>
      <c r="G154" s="9">
        <v>62.4</v>
      </c>
      <c r="H154" s="9">
        <v>0</v>
      </c>
      <c r="I154" s="9">
        <v>0.2</v>
      </c>
      <c r="J154" s="9">
        <v>0</v>
      </c>
      <c r="K154" s="9">
        <v>22</v>
      </c>
      <c r="L154" s="9">
        <v>4.8</v>
      </c>
      <c r="M154" s="9">
        <v>76.8</v>
      </c>
      <c r="N154" s="9">
        <v>1</v>
      </c>
      <c r="O154" s="32" t="s">
        <v>24</v>
      </c>
    </row>
    <row r="155" spans="2:15" s="11" customFormat="1" ht="13.5" outlineLevel="4">
      <c r="B155" s="8" t="s">
        <v>101</v>
      </c>
      <c r="C155" s="39" t="s">
        <v>67</v>
      </c>
      <c r="D155" s="9">
        <v>2.9</v>
      </c>
      <c r="E155" s="9">
        <v>0</v>
      </c>
      <c r="F155" s="9">
        <v>88.8</v>
      </c>
      <c r="G155" s="9">
        <v>91.8</v>
      </c>
      <c r="H155" s="9">
        <v>0</v>
      </c>
      <c r="I155" s="9">
        <v>0.6</v>
      </c>
      <c r="J155" s="9">
        <v>0</v>
      </c>
      <c r="K155" s="9">
        <v>22.6</v>
      </c>
      <c r="L155" s="9">
        <v>20.4</v>
      </c>
      <c r="M155" s="9">
        <v>14.7</v>
      </c>
      <c r="N155" s="9">
        <v>0.4</v>
      </c>
      <c r="O155" s="32" t="s">
        <v>24</v>
      </c>
    </row>
    <row r="156" spans="1:15" s="11" customFormat="1" ht="13.5" outlineLevel="4">
      <c r="A156" s="12" t="s">
        <v>12</v>
      </c>
      <c r="B156" s="13"/>
      <c r="C156" s="39"/>
      <c r="D156" s="15">
        <f aca="true" t="shared" si="40" ref="D156:N156">SUM(D153:D155)</f>
        <v>51.199999999999996</v>
      </c>
      <c r="E156" s="15">
        <f t="shared" si="40"/>
        <v>203.6</v>
      </c>
      <c r="F156" s="15">
        <f t="shared" si="40"/>
        <v>169.3</v>
      </c>
      <c r="G156" s="15">
        <f t="shared" si="40"/>
        <v>476.8</v>
      </c>
      <c r="H156" s="15">
        <f t="shared" si="40"/>
        <v>0.1</v>
      </c>
      <c r="I156" s="15">
        <f t="shared" si="40"/>
        <v>1.2999999999999998</v>
      </c>
      <c r="J156" s="15">
        <f t="shared" si="40"/>
        <v>0.16</v>
      </c>
      <c r="K156" s="15">
        <f t="shared" si="40"/>
        <v>360.6</v>
      </c>
      <c r="L156" s="15">
        <f t="shared" si="40"/>
        <v>231.00000000000003</v>
      </c>
      <c r="M156" s="15">
        <f t="shared" si="40"/>
        <v>120</v>
      </c>
      <c r="N156" s="15">
        <f t="shared" si="40"/>
        <v>2.6</v>
      </c>
      <c r="O156" s="32"/>
    </row>
    <row r="157" spans="1:15" s="11" customFormat="1" ht="27" outlineLevel="4">
      <c r="A157" s="42" t="s">
        <v>113</v>
      </c>
      <c r="B157" s="8" t="s">
        <v>117</v>
      </c>
      <c r="C157" s="37" t="s">
        <v>67</v>
      </c>
      <c r="D157" s="40">
        <v>0.9</v>
      </c>
      <c r="E157" s="40">
        <v>0</v>
      </c>
      <c r="F157" s="40">
        <v>101.1</v>
      </c>
      <c r="G157" s="40">
        <v>104.7</v>
      </c>
      <c r="H157" s="40">
        <v>0</v>
      </c>
      <c r="I157" s="40">
        <v>7.2</v>
      </c>
      <c r="J157" s="40">
        <v>0</v>
      </c>
      <c r="K157" s="40">
        <v>36</v>
      </c>
      <c r="L157" s="40">
        <v>32.4</v>
      </c>
      <c r="M157" s="40">
        <v>18</v>
      </c>
      <c r="N157" s="40">
        <v>0.36</v>
      </c>
      <c r="O157" s="32" t="s">
        <v>24</v>
      </c>
    </row>
    <row r="158" spans="1:15" s="11" customFormat="1" ht="13.5" outlineLevel="4">
      <c r="A158" s="12" t="s">
        <v>12</v>
      </c>
      <c r="B158" s="13"/>
      <c r="C158" s="37"/>
      <c r="D158" s="15">
        <f aca="true" t="shared" si="41" ref="D158:N158">SUM(D157)</f>
        <v>0.9</v>
      </c>
      <c r="E158" s="15">
        <f t="shared" si="41"/>
        <v>0</v>
      </c>
      <c r="F158" s="15">
        <f t="shared" si="41"/>
        <v>101.1</v>
      </c>
      <c r="G158" s="15">
        <f t="shared" si="41"/>
        <v>104.7</v>
      </c>
      <c r="H158" s="15">
        <f t="shared" si="41"/>
        <v>0</v>
      </c>
      <c r="I158" s="15">
        <f t="shared" si="41"/>
        <v>7.2</v>
      </c>
      <c r="J158" s="15">
        <f t="shared" si="41"/>
        <v>0</v>
      </c>
      <c r="K158" s="15">
        <f t="shared" si="41"/>
        <v>36</v>
      </c>
      <c r="L158" s="15">
        <f t="shared" si="41"/>
        <v>32.4</v>
      </c>
      <c r="M158" s="15">
        <f t="shared" si="41"/>
        <v>18</v>
      </c>
      <c r="N158" s="15">
        <f t="shared" si="41"/>
        <v>0.36</v>
      </c>
      <c r="O158" s="32"/>
    </row>
    <row r="159" spans="1:15" s="11" customFormat="1" ht="27" outlineLevel="4">
      <c r="A159" s="7" t="s">
        <v>0</v>
      </c>
      <c r="B159" s="14" t="s">
        <v>102</v>
      </c>
      <c r="C159" s="37" t="s">
        <v>61</v>
      </c>
      <c r="D159" s="9">
        <v>73.5</v>
      </c>
      <c r="E159" s="9">
        <v>128.2</v>
      </c>
      <c r="F159" s="9">
        <v>85.5</v>
      </c>
      <c r="G159" s="9">
        <v>276.7</v>
      </c>
      <c r="H159" s="9">
        <v>0.2</v>
      </c>
      <c r="I159" s="9">
        <v>36.3</v>
      </c>
      <c r="J159" s="9">
        <v>0</v>
      </c>
      <c r="K159" s="9">
        <v>62.4</v>
      </c>
      <c r="L159" s="9">
        <v>230</v>
      </c>
      <c r="M159" s="9">
        <v>42.4</v>
      </c>
      <c r="N159" s="9">
        <v>4.45</v>
      </c>
      <c r="O159" s="32">
        <v>108</v>
      </c>
    </row>
    <row r="160" spans="2:15" s="11" customFormat="1" ht="27" outlineLevel="4">
      <c r="B160" s="14" t="s">
        <v>47</v>
      </c>
      <c r="C160" s="37" t="s">
        <v>68</v>
      </c>
      <c r="D160" s="10">
        <v>3.5</v>
      </c>
      <c r="E160" s="10">
        <v>78.4</v>
      </c>
      <c r="F160" s="10">
        <v>22.1</v>
      </c>
      <c r="G160" s="10">
        <v>95.3</v>
      </c>
      <c r="H160" s="10">
        <v>0</v>
      </c>
      <c r="I160" s="10">
        <v>0.1</v>
      </c>
      <c r="J160" s="10">
        <v>0.03</v>
      </c>
      <c r="K160" s="10">
        <v>144</v>
      </c>
      <c r="L160" s="10">
        <v>21</v>
      </c>
      <c r="M160" s="10">
        <v>19</v>
      </c>
      <c r="N160" s="10">
        <v>21.5</v>
      </c>
      <c r="O160" s="32">
        <v>56</v>
      </c>
    </row>
    <row r="161" spans="2:15" s="11" customFormat="1" ht="13.5" outlineLevel="4">
      <c r="B161" s="8" t="s">
        <v>51</v>
      </c>
      <c r="C161" s="37" t="s">
        <v>81</v>
      </c>
      <c r="D161" s="9">
        <v>105.6</v>
      </c>
      <c r="E161" s="9">
        <v>189.5</v>
      </c>
      <c r="F161" s="9">
        <v>198.6</v>
      </c>
      <c r="G161" s="9">
        <v>212.8</v>
      </c>
      <c r="H161" s="9">
        <v>0.3</v>
      </c>
      <c r="I161" s="9">
        <v>12.65</v>
      </c>
      <c r="J161" s="9">
        <v>0.1</v>
      </c>
      <c r="K161" s="9">
        <v>75.83</v>
      </c>
      <c r="L161" s="9">
        <v>541.7</v>
      </c>
      <c r="M161" s="9">
        <v>139.7</v>
      </c>
      <c r="N161" s="9">
        <v>4.6</v>
      </c>
      <c r="O161" s="53">
        <v>355</v>
      </c>
    </row>
    <row r="162" spans="2:15" s="11" customFormat="1" ht="13.5" outlineLevel="4">
      <c r="B162" s="8" t="s">
        <v>41</v>
      </c>
      <c r="C162" s="37">
        <v>40</v>
      </c>
      <c r="D162" s="9">
        <v>8.03</v>
      </c>
      <c r="E162" s="9">
        <v>3.7</v>
      </c>
      <c r="F162" s="9">
        <v>75.44</v>
      </c>
      <c r="G162" s="9">
        <v>87.19</v>
      </c>
      <c r="H162" s="9">
        <v>0</v>
      </c>
      <c r="I162" s="9">
        <v>0</v>
      </c>
      <c r="J162" s="10">
        <v>0</v>
      </c>
      <c r="K162" s="10">
        <v>7.2</v>
      </c>
      <c r="L162" s="10" t="s">
        <v>42</v>
      </c>
      <c r="M162" s="10">
        <v>8</v>
      </c>
      <c r="N162" s="10">
        <v>1.2</v>
      </c>
      <c r="O162" s="32" t="s">
        <v>24</v>
      </c>
    </row>
    <row r="163" spans="2:15" s="11" customFormat="1" ht="13.5" outlineLevel="4">
      <c r="B163" s="8" t="s">
        <v>15</v>
      </c>
      <c r="C163" s="37" t="s">
        <v>67</v>
      </c>
      <c r="D163" s="9">
        <v>0.2</v>
      </c>
      <c r="E163" s="9">
        <v>0</v>
      </c>
      <c r="F163" s="9">
        <v>10.2</v>
      </c>
      <c r="G163" s="9">
        <v>40.2</v>
      </c>
      <c r="H163" s="9">
        <v>2.9</v>
      </c>
      <c r="I163" s="9">
        <v>0.008</v>
      </c>
      <c r="J163" s="9">
        <v>0</v>
      </c>
      <c r="K163" s="9">
        <v>15.6</v>
      </c>
      <c r="L163" s="9">
        <v>0</v>
      </c>
      <c r="M163" s="9">
        <v>0</v>
      </c>
      <c r="N163" s="9">
        <v>0.6</v>
      </c>
      <c r="O163" s="32">
        <v>431</v>
      </c>
    </row>
    <row r="164" spans="1:15" s="11" customFormat="1" ht="13.5" outlineLevel="4">
      <c r="A164" s="12" t="s">
        <v>12</v>
      </c>
      <c r="B164" s="8"/>
      <c r="C164" s="37"/>
      <c r="D164" s="15">
        <f>SUM(D159:D163)</f>
        <v>190.82999999999998</v>
      </c>
      <c r="E164" s="15">
        <f aca="true" t="shared" si="42" ref="E164:N164">SUM(E159:E163)</f>
        <v>399.8</v>
      </c>
      <c r="F164" s="15">
        <f t="shared" si="42"/>
        <v>391.84</v>
      </c>
      <c r="G164" s="15">
        <f t="shared" si="42"/>
        <v>712.19</v>
      </c>
      <c r="H164" s="15">
        <f t="shared" si="42"/>
        <v>3.4</v>
      </c>
      <c r="I164" s="15">
        <f t="shared" si="42"/>
        <v>49.058</v>
      </c>
      <c r="J164" s="15">
        <f t="shared" si="42"/>
        <v>0.13</v>
      </c>
      <c r="K164" s="15">
        <f t="shared" si="42"/>
        <v>305.03000000000003</v>
      </c>
      <c r="L164" s="15">
        <f t="shared" si="42"/>
        <v>792.7</v>
      </c>
      <c r="M164" s="15">
        <f t="shared" si="42"/>
        <v>209.1</v>
      </c>
      <c r="N164" s="15">
        <f t="shared" si="42"/>
        <v>32.349999999999994</v>
      </c>
      <c r="O164" s="32"/>
    </row>
    <row r="165" spans="1:15" s="11" customFormat="1" ht="13.5" outlineLevel="4">
      <c r="A165" s="42" t="s">
        <v>71</v>
      </c>
      <c r="B165" s="8" t="s">
        <v>88</v>
      </c>
      <c r="C165" s="37" t="s">
        <v>73</v>
      </c>
      <c r="D165" s="9">
        <v>23.8</v>
      </c>
      <c r="E165" s="9">
        <v>57.2</v>
      </c>
      <c r="F165" s="9">
        <v>216.9</v>
      </c>
      <c r="G165" s="9">
        <v>298.1</v>
      </c>
      <c r="H165" s="9">
        <v>0.1</v>
      </c>
      <c r="I165" s="9">
        <v>0</v>
      </c>
      <c r="J165" s="9">
        <v>0</v>
      </c>
      <c r="K165" s="9">
        <v>19.6</v>
      </c>
      <c r="L165" s="9">
        <v>52.5</v>
      </c>
      <c r="M165" s="9">
        <v>9.8</v>
      </c>
      <c r="N165" s="9">
        <v>0.6</v>
      </c>
      <c r="O165" s="32" t="s">
        <v>24</v>
      </c>
    </row>
    <row r="166" spans="2:15" s="11" customFormat="1" ht="13.5" outlineLevel="4">
      <c r="B166" s="8" t="s">
        <v>33</v>
      </c>
      <c r="C166" s="37" t="s">
        <v>67</v>
      </c>
      <c r="D166" s="9">
        <v>7.3</v>
      </c>
      <c r="E166" s="9">
        <v>28.1</v>
      </c>
      <c r="F166" s="9">
        <v>69.2</v>
      </c>
      <c r="G166" s="9">
        <v>89.3</v>
      </c>
      <c r="H166" s="9">
        <v>0</v>
      </c>
      <c r="I166" s="9">
        <v>1</v>
      </c>
      <c r="J166" s="9">
        <v>0</v>
      </c>
      <c r="K166" s="9">
        <v>50.9</v>
      </c>
      <c r="L166" s="9">
        <v>96.7</v>
      </c>
      <c r="M166" s="9">
        <v>13.2</v>
      </c>
      <c r="N166" s="9">
        <v>0.9</v>
      </c>
      <c r="O166" s="32">
        <v>433</v>
      </c>
    </row>
    <row r="167" spans="2:15" s="11" customFormat="1" ht="16.5" customHeight="1" outlineLevel="4">
      <c r="B167" s="8" t="s">
        <v>118</v>
      </c>
      <c r="C167" s="37" t="s">
        <v>116</v>
      </c>
      <c r="D167" s="40">
        <v>1.5</v>
      </c>
      <c r="E167" s="40">
        <v>0.1</v>
      </c>
      <c r="F167" s="40">
        <v>21</v>
      </c>
      <c r="G167" s="40">
        <v>65.5</v>
      </c>
      <c r="H167" s="40">
        <v>0</v>
      </c>
      <c r="I167" s="40">
        <v>11</v>
      </c>
      <c r="J167" s="40">
        <v>0.1</v>
      </c>
      <c r="K167" s="40">
        <v>348</v>
      </c>
      <c r="L167" s="40">
        <v>27</v>
      </c>
      <c r="M167" s="40">
        <v>43</v>
      </c>
      <c r="N167" s="40">
        <v>0.6</v>
      </c>
      <c r="O167" s="32">
        <v>458</v>
      </c>
    </row>
    <row r="168" spans="1:15" s="11" customFormat="1" ht="13.5" outlineLevel="4">
      <c r="A168" s="12" t="s">
        <v>12</v>
      </c>
      <c r="B168" s="46"/>
      <c r="C168" s="37"/>
      <c r="D168" s="15">
        <f>SUM(D165:D167)</f>
        <v>32.6</v>
      </c>
      <c r="E168" s="15">
        <f aca="true" t="shared" si="43" ref="E168:N168">SUM(E165:E167)</f>
        <v>85.4</v>
      </c>
      <c r="F168" s="15">
        <f t="shared" si="43"/>
        <v>307.1</v>
      </c>
      <c r="G168" s="15">
        <f t="shared" si="43"/>
        <v>452.90000000000003</v>
      </c>
      <c r="H168" s="15">
        <f t="shared" si="43"/>
        <v>0.1</v>
      </c>
      <c r="I168" s="15">
        <f t="shared" si="43"/>
        <v>12</v>
      </c>
      <c r="J168" s="15">
        <f t="shared" si="43"/>
        <v>0.1</v>
      </c>
      <c r="K168" s="15">
        <f t="shared" si="43"/>
        <v>418.5</v>
      </c>
      <c r="L168" s="15">
        <f t="shared" si="43"/>
        <v>176.2</v>
      </c>
      <c r="M168" s="15">
        <f t="shared" si="43"/>
        <v>66</v>
      </c>
      <c r="N168" s="15">
        <f t="shared" si="43"/>
        <v>2.1</v>
      </c>
      <c r="O168" s="32"/>
    </row>
    <row r="169" spans="1:15" s="11" customFormat="1" ht="13.5" outlineLevel="2">
      <c r="A169" s="12" t="s">
        <v>13</v>
      </c>
      <c r="B169" s="13"/>
      <c r="C169" s="9"/>
      <c r="D169" s="15">
        <f>D156+D158+D164+D168</f>
        <v>275.53</v>
      </c>
      <c r="E169" s="15">
        <f aca="true" t="shared" si="44" ref="E169:N169">E156+E158+E164+E168</f>
        <v>688.8</v>
      </c>
      <c r="F169" s="15">
        <f t="shared" si="44"/>
        <v>969.34</v>
      </c>
      <c r="G169" s="15">
        <f t="shared" si="44"/>
        <v>1746.5900000000001</v>
      </c>
      <c r="H169" s="15">
        <f t="shared" si="44"/>
        <v>3.6</v>
      </c>
      <c r="I169" s="15">
        <f t="shared" si="44"/>
        <v>69.55799999999999</v>
      </c>
      <c r="J169" s="15">
        <f t="shared" si="44"/>
        <v>0.39</v>
      </c>
      <c r="K169" s="15">
        <f t="shared" si="44"/>
        <v>1120.13</v>
      </c>
      <c r="L169" s="15">
        <f t="shared" si="44"/>
        <v>1232.3000000000002</v>
      </c>
      <c r="M169" s="15">
        <f t="shared" si="44"/>
        <v>413.1</v>
      </c>
      <c r="N169" s="15">
        <f t="shared" si="44"/>
        <v>37.41</v>
      </c>
      <c r="O169" s="32"/>
    </row>
    <row r="170" spans="1:15" s="6" customFormat="1" ht="39" customHeight="1" outlineLevel="1">
      <c r="A170" s="23" t="s">
        <v>103</v>
      </c>
      <c r="B170" s="4" t="s">
        <v>2</v>
      </c>
      <c r="C170" s="5" t="s">
        <v>3</v>
      </c>
      <c r="D170" s="5" t="s">
        <v>4</v>
      </c>
      <c r="E170" s="5" t="s">
        <v>5</v>
      </c>
      <c r="F170" s="5" t="s">
        <v>6</v>
      </c>
      <c r="G170" s="5" t="s">
        <v>7</v>
      </c>
      <c r="H170" s="5" t="s">
        <v>9</v>
      </c>
      <c r="I170" s="5" t="s">
        <v>8</v>
      </c>
      <c r="J170" s="5" t="s">
        <v>26</v>
      </c>
      <c r="K170" s="5" t="s">
        <v>10</v>
      </c>
      <c r="L170" s="5" t="s">
        <v>27</v>
      </c>
      <c r="M170" s="5" t="s">
        <v>28</v>
      </c>
      <c r="N170" s="5" t="s">
        <v>11</v>
      </c>
      <c r="O170" s="5" t="s">
        <v>22</v>
      </c>
    </row>
    <row r="171" spans="1:15" s="11" customFormat="1" ht="13.5" outlineLevel="2">
      <c r="A171" s="7" t="s">
        <v>36</v>
      </c>
      <c r="B171" s="14" t="s">
        <v>74</v>
      </c>
      <c r="C171" s="39">
        <v>200</v>
      </c>
      <c r="D171" s="9">
        <v>68.8</v>
      </c>
      <c r="E171" s="9">
        <v>48.4</v>
      </c>
      <c r="F171" s="9">
        <v>221.3</v>
      </c>
      <c r="G171" s="9">
        <v>538.6</v>
      </c>
      <c r="H171" s="9">
        <v>0.2</v>
      </c>
      <c r="I171" s="9">
        <v>1.3</v>
      </c>
      <c r="J171" s="9">
        <v>0</v>
      </c>
      <c r="K171" s="9">
        <v>136.8</v>
      </c>
      <c r="L171" s="9">
        <v>390</v>
      </c>
      <c r="M171" s="9">
        <v>114</v>
      </c>
      <c r="N171" s="9">
        <v>2.1</v>
      </c>
      <c r="O171" s="54">
        <v>221</v>
      </c>
    </row>
    <row r="172" spans="1:15" s="11" customFormat="1" ht="27" customHeight="1" outlineLevel="2">
      <c r="A172" s="7"/>
      <c r="B172" s="8" t="s">
        <v>53</v>
      </c>
      <c r="C172" s="37" t="s">
        <v>62</v>
      </c>
      <c r="D172" s="9">
        <v>9.2</v>
      </c>
      <c r="E172" s="9">
        <v>60.1</v>
      </c>
      <c r="F172" s="9">
        <v>52.3</v>
      </c>
      <c r="G172" s="9">
        <v>125.6</v>
      </c>
      <c r="H172" s="9">
        <v>0.1</v>
      </c>
      <c r="I172" s="9">
        <v>0</v>
      </c>
      <c r="J172" s="9">
        <v>0.1</v>
      </c>
      <c r="K172" s="9">
        <v>9.3</v>
      </c>
      <c r="L172" s="9">
        <v>26.2</v>
      </c>
      <c r="M172" s="9">
        <v>8.1</v>
      </c>
      <c r="N172" s="9">
        <v>1.06</v>
      </c>
      <c r="O172" s="32" t="s">
        <v>24</v>
      </c>
    </row>
    <row r="173" spans="1:15" s="11" customFormat="1" ht="17.25" customHeight="1" outlineLevel="2">
      <c r="A173" s="7"/>
      <c r="B173" s="8" t="s">
        <v>19</v>
      </c>
      <c r="C173" s="37" t="s">
        <v>67</v>
      </c>
      <c r="D173" s="9">
        <v>0</v>
      </c>
      <c r="E173" s="9">
        <v>0</v>
      </c>
      <c r="F173" s="9">
        <v>61.37</v>
      </c>
      <c r="G173" s="9">
        <v>61.4</v>
      </c>
      <c r="H173" s="10">
        <v>0</v>
      </c>
      <c r="I173" s="10">
        <v>0</v>
      </c>
      <c r="J173" s="10">
        <v>0</v>
      </c>
      <c r="K173" s="10">
        <v>0.03</v>
      </c>
      <c r="L173" s="10">
        <v>0</v>
      </c>
      <c r="M173" s="10">
        <v>0</v>
      </c>
      <c r="N173" s="10">
        <v>0</v>
      </c>
      <c r="O173" s="32">
        <v>430</v>
      </c>
    </row>
    <row r="174" spans="1:15" s="11" customFormat="1" ht="13.5" outlineLevel="4">
      <c r="A174" s="12" t="s">
        <v>12</v>
      </c>
      <c r="B174" s="13"/>
      <c r="C174" s="37"/>
      <c r="D174" s="15">
        <f aca="true" t="shared" si="45" ref="D174:N174">SUM(D171:D173)</f>
        <v>78</v>
      </c>
      <c r="E174" s="15">
        <f t="shared" si="45"/>
        <v>108.5</v>
      </c>
      <c r="F174" s="15">
        <f t="shared" si="45"/>
        <v>334.97</v>
      </c>
      <c r="G174" s="15">
        <f t="shared" si="45"/>
        <v>725.6</v>
      </c>
      <c r="H174" s="15">
        <f t="shared" si="45"/>
        <v>0.30000000000000004</v>
      </c>
      <c r="I174" s="15">
        <f t="shared" si="45"/>
        <v>1.3</v>
      </c>
      <c r="J174" s="15">
        <f t="shared" si="45"/>
        <v>0.1</v>
      </c>
      <c r="K174" s="15">
        <f t="shared" si="45"/>
        <v>146.13000000000002</v>
      </c>
      <c r="L174" s="15">
        <f t="shared" si="45"/>
        <v>416.2</v>
      </c>
      <c r="M174" s="15">
        <f t="shared" si="45"/>
        <v>122.1</v>
      </c>
      <c r="N174" s="15">
        <f t="shared" si="45"/>
        <v>3.16</v>
      </c>
      <c r="O174" s="32"/>
    </row>
    <row r="175" spans="1:15" s="11" customFormat="1" ht="27" outlineLevel="4">
      <c r="A175" s="42" t="s">
        <v>113</v>
      </c>
      <c r="B175" s="8" t="s">
        <v>34</v>
      </c>
      <c r="C175" s="37">
        <v>100</v>
      </c>
      <c r="D175" s="9">
        <v>1.64</v>
      </c>
      <c r="E175" s="9">
        <v>3.72</v>
      </c>
      <c r="F175" s="9">
        <v>40.18</v>
      </c>
      <c r="G175" s="9">
        <v>45.54</v>
      </c>
      <c r="H175" s="9">
        <v>0</v>
      </c>
      <c r="I175" s="9">
        <v>13</v>
      </c>
      <c r="J175" s="9">
        <v>0</v>
      </c>
      <c r="K175" s="9">
        <v>16</v>
      </c>
      <c r="L175" s="9">
        <v>11</v>
      </c>
      <c r="M175" s="9">
        <v>9</v>
      </c>
      <c r="N175" s="9">
        <v>2.2</v>
      </c>
      <c r="O175" s="32">
        <v>458</v>
      </c>
    </row>
    <row r="176" spans="1:15" s="11" customFormat="1" ht="13.5" outlineLevel="4">
      <c r="A176" s="12" t="s">
        <v>12</v>
      </c>
      <c r="B176" s="13"/>
      <c r="C176" s="37"/>
      <c r="D176" s="15">
        <f aca="true" t="shared" si="46" ref="D176:N176">SUM(D175)</f>
        <v>1.64</v>
      </c>
      <c r="E176" s="15">
        <f t="shared" si="46"/>
        <v>3.72</v>
      </c>
      <c r="F176" s="15">
        <f t="shared" si="46"/>
        <v>40.18</v>
      </c>
      <c r="G176" s="15">
        <f t="shared" si="46"/>
        <v>45.54</v>
      </c>
      <c r="H176" s="15">
        <f t="shared" si="46"/>
        <v>0</v>
      </c>
      <c r="I176" s="15">
        <f t="shared" si="46"/>
        <v>13</v>
      </c>
      <c r="J176" s="15">
        <f t="shared" si="46"/>
        <v>0</v>
      </c>
      <c r="K176" s="15">
        <f t="shared" si="46"/>
        <v>16</v>
      </c>
      <c r="L176" s="15">
        <f t="shared" si="46"/>
        <v>11</v>
      </c>
      <c r="M176" s="15">
        <f t="shared" si="46"/>
        <v>9</v>
      </c>
      <c r="N176" s="15">
        <f t="shared" si="46"/>
        <v>2.2</v>
      </c>
      <c r="O176" s="32"/>
    </row>
    <row r="177" spans="1:15" s="11" customFormat="1" ht="40.5" outlineLevel="2">
      <c r="A177" s="7" t="s">
        <v>0</v>
      </c>
      <c r="B177" s="14" t="s">
        <v>45</v>
      </c>
      <c r="C177" s="37" t="s">
        <v>68</v>
      </c>
      <c r="D177" s="9">
        <v>4.7</v>
      </c>
      <c r="E177" s="9">
        <v>24.4</v>
      </c>
      <c r="F177" s="9">
        <v>11.7</v>
      </c>
      <c r="G177" s="9">
        <v>37.8</v>
      </c>
      <c r="H177" s="9">
        <v>0.04</v>
      </c>
      <c r="I177" s="9">
        <v>16.3</v>
      </c>
      <c r="J177" s="9">
        <v>0</v>
      </c>
      <c r="K177" s="9">
        <v>26.1</v>
      </c>
      <c r="L177" s="9">
        <v>20.5</v>
      </c>
      <c r="M177" s="9">
        <v>13.7</v>
      </c>
      <c r="N177" s="9">
        <v>0.3</v>
      </c>
      <c r="O177" s="32">
        <v>21</v>
      </c>
    </row>
    <row r="178" spans="2:15" s="11" customFormat="1" ht="27" outlineLevel="4">
      <c r="B178" s="8" t="s">
        <v>104</v>
      </c>
      <c r="C178" s="37" t="s">
        <v>61</v>
      </c>
      <c r="D178" s="9">
        <v>11.1</v>
      </c>
      <c r="E178" s="9">
        <v>59.5</v>
      </c>
      <c r="F178" s="9">
        <v>83.6</v>
      </c>
      <c r="G178" s="9">
        <v>154.3</v>
      </c>
      <c r="H178" s="9">
        <v>0.1</v>
      </c>
      <c r="I178" s="9">
        <v>14.7</v>
      </c>
      <c r="J178" s="9">
        <v>0</v>
      </c>
      <c r="K178" s="9">
        <v>20.07</v>
      </c>
      <c r="L178" s="9">
        <v>88.8</v>
      </c>
      <c r="M178" s="9">
        <v>25.8</v>
      </c>
      <c r="N178" s="9">
        <v>0.9</v>
      </c>
      <c r="O178" s="58">
        <v>129</v>
      </c>
    </row>
    <row r="179" spans="2:15" s="11" customFormat="1" ht="28.5" customHeight="1" outlineLevel="4">
      <c r="B179" s="8" t="s">
        <v>105</v>
      </c>
      <c r="C179" s="37" t="s">
        <v>70</v>
      </c>
      <c r="D179" s="9">
        <v>70</v>
      </c>
      <c r="E179" s="9">
        <v>170.3</v>
      </c>
      <c r="F179" s="9">
        <v>120.5</v>
      </c>
      <c r="G179" s="9">
        <v>360.8</v>
      </c>
      <c r="H179" s="9">
        <v>0.1</v>
      </c>
      <c r="I179" s="9">
        <v>1</v>
      </c>
      <c r="J179" s="9">
        <v>0</v>
      </c>
      <c r="K179" s="9">
        <v>21.9</v>
      </c>
      <c r="L179" s="9">
        <v>156.1</v>
      </c>
      <c r="M179" s="9">
        <v>20.6</v>
      </c>
      <c r="N179" s="9">
        <v>2.5</v>
      </c>
      <c r="O179" s="57" t="s">
        <v>112</v>
      </c>
    </row>
    <row r="180" spans="1:24" s="11" customFormat="1" ht="27" outlineLevel="4">
      <c r="A180" s="22"/>
      <c r="B180" s="8" t="s">
        <v>31</v>
      </c>
      <c r="C180" s="37">
        <v>40</v>
      </c>
      <c r="D180" s="9">
        <v>12.95</v>
      </c>
      <c r="E180" s="9">
        <v>3.72</v>
      </c>
      <c r="F180" s="9">
        <v>78.884</v>
      </c>
      <c r="G180" s="9">
        <v>95.56</v>
      </c>
      <c r="H180" s="9">
        <v>0.06</v>
      </c>
      <c r="I180" s="9">
        <v>0</v>
      </c>
      <c r="J180" s="10">
        <v>0</v>
      </c>
      <c r="K180" s="10">
        <v>9.2</v>
      </c>
      <c r="L180" s="10">
        <v>34.8</v>
      </c>
      <c r="M180" s="10">
        <v>13.2</v>
      </c>
      <c r="N180" s="10">
        <v>0.8</v>
      </c>
      <c r="O180" s="32" t="s">
        <v>24</v>
      </c>
      <c r="Q180" s="22"/>
      <c r="R180" s="22"/>
      <c r="S180" s="22"/>
      <c r="T180" s="22"/>
      <c r="U180" s="22"/>
      <c r="V180" s="22"/>
      <c r="W180" s="22"/>
      <c r="X180" s="22"/>
    </row>
    <row r="181" spans="1:24" s="11" customFormat="1" ht="27" outlineLevel="4">
      <c r="A181" s="22"/>
      <c r="B181" s="8" t="s">
        <v>50</v>
      </c>
      <c r="C181" s="37" t="s">
        <v>67</v>
      </c>
      <c r="D181" s="9">
        <v>1</v>
      </c>
      <c r="E181" s="9">
        <v>0.2</v>
      </c>
      <c r="F181" s="9">
        <v>20.2</v>
      </c>
      <c r="G181" s="9">
        <v>92</v>
      </c>
      <c r="H181" s="9">
        <v>4</v>
      </c>
      <c r="I181" s="9">
        <v>0.02</v>
      </c>
      <c r="J181" s="9">
        <v>0</v>
      </c>
      <c r="K181" s="9">
        <v>14</v>
      </c>
      <c r="L181" s="9">
        <v>0</v>
      </c>
      <c r="M181" s="9">
        <v>0</v>
      </c>
      <c r="N181" s="9">
        <v>2.8</v>
      </c>
      <c r="O181" s="32" t="s">
        <v>24</v>
      </c>
      <c r="Q181" s="22"/>
      <c r="R181" s="22"/>
      <c r="S181" s="22"/>
      <c r="T181" s="22"/>
      <c r="U181" s="22"/>
      <c r="V181" s="22"/>
      <c r="W181" s="22"/>
      <c r="X181" s="22"/>
    </row>
    <row r="182" spans="1:24" s="11" customFormat="1" ht="13.5" outlineLevel="4">
      <c r="A182" s="12" t="s">
        <v>12</v>
      </c>
      <c r="B182" s="8"/>
      <c r="C182" s="37"/>
      <c r="D182" s="15">
        <f>SUM(D177:D181)</f>
        <v>99.75</v>
      </c>
      <c r="E182" s="15">
        <f aca="true" t="shared" si="47" ref="E182:N182">SUM(E177:E181)</f>
        <v>258.12</v>
      </c>
      <c r="F182" s="15">
        <f t="shared" si="47"/>
        <v>314.884</v>
      </c>
      <c r="G182" s="15">
        <f t="shared" si="47"/>
        <v>740.46</v>
      </c>
      <c r="H182" s="15">
        <f t="shared" si="47"/>
        <v>4.3</v>
      </c>
      <c r="I182" s="15">
        <f t="shared" si="47"/>
        <v>32.02</v>
      </c>
      <c r="J182" s="15">
        <f t="shared" si="47"/>
        <v>0</v>
      </c>
      <c r="K182" s="15">
        <f t="shared" si="47"/>
        <v>91.27</v>
      </c>
      <c r="L182" s="15">
        <f t="shared" si="47"/>
        <v>300.2</v>
      </c>
      <c r="M182" s="15">
        <f t="shared" si="47"/>
        <v>73.3</v>
      </c>
      <c r="N182" s="15">
        <f t="shared" si="47"/>
        <v>7.3</v>
      </c>
      <c r="O182" s="32"/>
      <c r="Q182" s="22"/>
      <c r="R182" s="22"/>
      <c r="S182" s="22"/>
      <c r="T182" s="22"/>
      <c r="U182" s="22"/>
      <c r="V182" s="22"/>
      <c r="W182" s="22"/>
      <c r="X182" s="22"/>
    </row>
    <row r="183" spans="1:24" s="11" customFormat="1" ht="13.5" outlineLevel="4">
      <c r="A183" s="42" t="s">
        <v>71</v>
      </c>
      <c r="B183" s="8" t="s">
        <v>88</v>
      </c>
      <c r="C183" s="37" t="s">
        <v>73</v>
      </c>
      <c r="D183" s="9">
        <v>23.8</v>
      </c>
      <c r="E183" s="9">
        <v>57.2</v>
      </c>
      <c r="F183" s="9">
        <v>216.9</v>
      </c>
      <c r="G183" s="9">
        <v>298.1</v>
      </c>
      <c r="H183" s="9">
        <v>0.1</v>
      </c>
      <c r="I183" s="9">
        <v>0</v>
      </c>
      <c r="J183" s="9">
        <v>0</v>
      </c>
      <c r="K183" s="9">
        <v>19.6</v>
      </c>
      <c r="L183" s="9">
        <v>52.5</v>
      </c>
      <c r="M183" s="9">
        <v>9.8</v>
      </c>
      <c r="N183" s="9">
        <v>0.6</v>
      </c>
      <c r="O183" s="32" t="s">
        <v>24</v>
      </c>
      <c r="Q183" s="22"/>
      <c r="R183" s="22"/>
      <c r="S183" s="22"/>
      <c r="T183" s="22"/>
      <c r="U183" s="22"/>
      <c r="V183" s="22"/>
      <c r="W183" s="22"/>
      <c r="X183" s="22"/>
    </row>
    <row r="184" spans="1:24" s="11" customFormat="1" ht="13.5" outlineLevel="4">
      <c r="A184" s="22"/>
      <c r="B184" s="8" t="s">
        <v>48</v>
      </c>
      <c r="C184" s="37" t="s">
        <v>67</v>
      </c>
      <c r="D184" s="9">
        <v>0</v>
      </c>
      <c r="E184" s="9">
        <v>0</v>
      </c>
      <c r="F184" s="9">
        <v>19.6</v>
      </c>
      <c r="G184" s="9">
        <v>80</v>
      </c>
      <c r="H184" s="9">
        <v>30</v>
      </c>
      <c r="I184" s="9">
        <v>0.6</v>
      </c>
      <c r="J184" s="9">
        <v>0.6</v>
      </c>
      <c r="K184" s="9">
        <v>9</v>
      </c>
      <c r="L184" s="9">
        <v>0</v>
      </c>
      <c r="M184" s="9">
        <v>0</v>
      </c>
      <c r="N184" s="9">
        <v>0</v>
      </c>
      <c r="O184" s="32">
        <v>420</v>
      </c>
      <c r="Q184" s="22"/>
      <c r="R184" s="22"/>
      <c r="S184" s="22"/>
      <c r="T184" s="22"/>
      <c r="U184" s="22"/>
      <c r="V184" s="22"/>
      <c r="W184" s="22"/>
      <c r="X184" s="22"/>
    </row>
    <row r="185" spans="1:24" s="11" customFormat="1" ht="13.5" outlineLevel="4">
      <c r="A185" s="12" t="s">
        <v>12</v>
      </c>
      <c r="B185" s="8"/>
      <c r="C185" s="37"/>
      <c r="D185" s="15">
        <f>SUM(D183:D184)</f>
        <v>23.8</v>
      </c>
      <c r="E185" s="15">
        <f aca="true" t="shared" si="48" ref="E185:N185">SUM(E183:E184)</f>
        <v>57.2</v>
      </c>
      <c r="F185" s="15">
        <f t="shared" si="48"/>
        <v>236.5</v>
      </c>
      <c r="G185" s="15">
        <f t="shared" si="48"/>
        <v>378.1</v>
      </c>
      <c r="H185" s="15">
        <f t="shared" si="48"/>
        <v>30.1</v>
      </c>
      <c r="I185" s="15">
        <f t="shared" si="48"/>
        <v>0.6</v>
      </c>
      <c r="J185" s="15">
        <f t="shared" si="48"/>
        <v>0.6</v>
      </c>
      <c r="K185" s="15">
        <f t="shared" si="48"/>
        <v>28.6</v>
      </c>
      <c r="L185" s="15">
        <f t="shared" si="48"/>
        <v>52.5</v>
      </c>
      <c r="M185" s="15">
        <f t="shared" si="48"/>
        <v>9.8</v>
      </c>
      <c r="N185" s="15">
        <f t="shared" si="48"/>
        <v>0.6</v>
      </c>
      <c r="O185" s="32"/>
      <c r="Q185" s="22"/>
      <c r="R185" s="22"/>
      <c r="S185" s="22"/>
      <c r="T185" s="22"/>
      <c r="U185" s="22"/>
      <c r="V185" s="22"/>
      <c r="W185" s="22"/>
      <c r="X185" s="22"/>
    </row>
    <row r="186" spans="1:15" s="11" customFormat="1" ht="13.5" outlineLevel="2">
      <c r="A186" s="12" t="s">
        <v>13</v>
      </c>
      <c r="B186" s="13"/>
      <c r="C186" s="9"/>
      <c r="D186" s="15">
        <f>D174+D176+D182+D185</f>
        <v>203.19</v>
      </c>
      <c r="E186" s="15">
        <f aca="true" t="shared" si="49" ref="E186:N186">E174+E176+E182+E185</f>
        <v>427.54</v>
      </c>
      <c r="F186" s="15">
        <f t="shared" si="49"/>
        <v>926.5340000000001</v>
      </c>
      <c r="G186" s="15">
        <f t="shared" si="49"/>
        <v>1889.6999999999998</v>
      </c>
      <c r="H186" s="15">
        <f t="shared" si="49"/>
        <v>34.7</v>
      </c>
      <c r="I186" s="15">
        <f t="shared" si="49"/>
        <v>46.92000000000001</v>
      </c>
      <c r="J186" s="15">
        <f t="shared" si="49"/>
        <v>0.7</v>
      </c>
      <c r="K186" s="15">
        <f t="shared" si="49"/>
        <v>282.00000000000006</v>
      </c>
      <c r="L186" s="15">
        <f t="shared" si="49"/>
        <v>779.9</v>
      </c>
      <c r="M186" s="15">
        <f t="shared" si="49"/>
        <v>214.2</v>
      </c>
      <c r="N186" s="15">
        <f t="shared" si="49"/>
        <v>13.26</v>
      </c>
      <c r="O186" s="32"/>
    </row>
    <row r="187" spans="1:15" s="1" customFormat="1" ht="9" customHeight="1" outlineLevel="2">
      <c r="A187" s="11"/>
      <c r="B187" s="22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6"/>
    </row>
    <row r="188" spans="1:15" s="11" customFormat="1" ht="13.5">
      <c r="A188" s="12" t="s">
        <v>106</v>
      </c>
      <c r="B188" s="13"/>
      <c r="C188" s="9"/>
      <c r="D188" s="28">
        <f aca="true" t="shared" si="50" ref="D188:N188">SUM(D19+D37+D56+D74+D92+D112+D132+D150+D169+D186)</f>
        <v>2771.2599999999998</v>
      </c>
      <c r="E188" s="28">
        <f t="shared" si="50"/>
        <v>5681.969999999999</v>
      </c>
      <c r="F188" s="28">
        <f t="shared" si="50"/>
        <v>8600.068</v>
      </c>
      <c r="G188" s="28">
        <f t="shared" si="50"/>
        <v>16667.230000000003</v>
      </c>
      <c r="H188" s="28">
        <f t="shared" si="50"/>
        <v>174.954</v>
      </c>
      <c r="I188" s="28">
        <f t="shared" si="50"/>
        <v>907.276</v>
      </c>
      <c r="J188" s="28">
        <f t="shared" si="50"/>
        <v>6.83</v>
      </c>
      <c r="K188" s="28">
        <f t="shared" si="50"/>
        <v>6750.150000000001</v>
      </c>
      <c r="L188" s="28">
        <f t="shared" si="50"/>
        <v>10675.569999999998</v>
      </c>
      <c r="M188" s="28">
        <f t="shared" si="50"/>
        <v>2977.9899999999993</v>
      </c>
      <c r="N188" s="28">
        <f t="shared" si="50"/>
        <v>537.429</v>
      </c>
      <c r="O188" s="35" t="s">
        <v>59</v>
      </c>
    </row>
    <row r="189" spans="1:15" s="11" customFormat="1" ht="13.5">
      <c r="A189" s="12" t="s">
        <v>107</v>
      </c>
      <c r="B189" s="13"/>
      <c r="C189" s="21"/>
      <c r="D189" s="28">
        <f aca="true" t="shared" si="51" ref="D189:N189">AVERAGE(D19,D37,D56,D74,D92,D112,D132,D150,D169,D186)</f>
        <v>277.126</v>
      </c>
      <c r="E189" s="28">
        <f t="shared" si="51"/>
        <v>568.1969999999999</v>
      </c>
      <c r="F189" s="28">
        <f t="shared" si="51"/>
        <v>860.0067999999999</v>
      </c>
      <c r="G189" s="28">
        <f t="shared" si="51"/>
        <v>1666.7230000000004</v>
      </c>
      <c r="H189" s="28">
        <f t="shared" si="51"/>
        <v>17.4954</v>
      </c>
      <c r="I189" s="28">
        <f t="shared" si="51"/>
        <v>90.7276</v>
      </c>
      <c r="J189" s="28">
        <f t="shared" si="51"/>
        <v>0.683</v>
      </c>
      <c r="K189" s="28">
        <f t="shared" si="51"/>
        <v>675.0150000000001</v>
      </c>
      <c r="L189" s="28">
        <f t="shared" si="51"/>
        <v>1067.5569999999998</v>
      </c>
      <c r="M189" s="28">
        <f t="shared" si="51"/>
        <v>297.7989999999999</v>
      </c>
      <c r="N189" s="28">
        <f t="shared" si="51"/>
        <v>53.7429</v>
      </c>
      <c r="O189" s="29"/>
    </row>
    <row r="190" spans="2:24" s="11" customFormat="1" ht="12.75">
      <c r="B190" s="22"/>
      <c r="O190" s="29"/>
      <c r="X190" s="11" t="s">
        <v>59</v>
      </c>
    </row>
    <row r="191" spans="1:15" s="6" customFormat="1" ht="37.5" customHeight="1">
      <c r="A191" s="24" t="s">
        <v>20</v>
      </c>
      <c r="B191" s="62" t="s">
        <v>63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</row>
    <row r="192" spans="1:15" s="6" customFormat="1" ht="27.75" customHeight="1">
      <c r="A192" s="24"/>
      <c r="B192" s="62" t="s">
        <v>23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36"/>
    </row>
    <row r="193" spans="1:15" ht="14.25" customHeight="1">
      <c r="A193" s="25"/>
      <c r="B193" s="60" t="s">
        <v>25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</row>
    <row r="194" ht="14.25" customHeight="1">
      <c r="A194" s="25"/>
    </row>
  </sheetData>
  <sheetProtection/>
  <mergeCells count="3">
    <mergeCell ref="B193:O193"/>
    <mergeCell ref="B191:O191"/>
    <mergeCell ref="B192:N19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Мосов А.В.</dc:creator>
  <cp:keywords/>
  <dc:description/>
  <cp:lastModifiedBy>USER</cp:lastModifiedBy>
  <cp:lastPrinted>2011-11-09T05:06:25Z</cp:lastPrinted>
  <dcterms:created xsi:type="dcterms:W3CDTF">2008-07-30T13:46:29Z</dcterms:created>
  <dcterms:modified xsi:type="dcterms:W3CDTF">2011-12-01T10:33:35Z</dcterms:modified>
  <cp:category/>
  <cp:version/>
  <cp:contentType/>
  <cp:contentStatus/>
</cp:coreProperties>
</file>